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vegardjervell/Documents/verv/PTV/termo/"/>
    </mc:Choice>
  </mc:AlternateContent>
  <xr:revisionPtr revIDLastSave="0" documentId="13_ncr:1_{F163D063-6E7F-0140-8E37-1976751D305A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Form Responses 1" sheetId="1" r:id="rId1"/>
    <sheet name="Sortert" sheetId="2" r:id="rId2"/>
    <sheet name="lab_eksam" sheetId="3" r:id="rId3"/>
    <sheet name="lab_eksam_korr" sheetId="4" r:id="rId4"/>
    <sheet name="Opplevelse" sheetId="5" r:id="rId5"/>
    <sheet name="test" sheetId="6" r:id="rId6"/>
  </sheets>
  <definedNames>
    <definedName name="klasse_1">Sortert!$A$2:$I$500</definedName>
    <definedName name="klasse_2">Sortert!$N$2:$V$500</definedName>
    <definedName name="svar">'Form Responses 1'!$B$1:$K$582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" i="4" l="1"/>
  <c r="N84" i="4"/>
  <c r="H84" i="4"/>
  <c r="G84" i="4"/>
  <c r="B84" i="4"/>
  <c r="A84" i="4"/>
  <c r="P83" i="4"/>
  <c r="O83" i="4"/>
  <c r="N83" i="4"/>
  <c r="I83" i="4"/>
  <c r="H83" i="4"/>
  <c r="G83" i="4"/>
  <c r="C83" i="4"/>
  <c r="B83" i="4"/>
  <c r="A83" i="4"/>
  <c r="P82" i="4"/>
  <c r="O82" i="4"/>
  <c r="N82" i="4"/>
  <c r="I82" i="4"/>
  <c r="H82" i="4"/>
  <c r="G82" i="4"/>
  <c r="C82" i="4"/>
  <c r="B82" i="4"/>
  <c r="A82" i="4"/>
  <c r="P81" i="4"/>
  <c r="O81" i="4"/>
  <c r="N81" i="4"/>
  <c r="I81" i="4"/>
  <c r="H81" i="4"/>
  <c r="G81" i="4"/>
  <c r="C81" i="4"/>
  <c r="B81" i="4"/>
  <c r="A81" i="4"/>
  <c r="P80" i="4"/>
  <c r="O80" i="4"/>
  <c r="N80" i="4"/>
  <c r="I80" i="4"/>
  <c r="H80" i="4"/>
  <c r="G80" i="4"/>
  <c r="C80" i="4"/>
  <c r="B80" i="4"/>
  <c r="A80" i="4"/>
  <c r="P79" i="4"/>
  <c r="O79" i="4"/>
  <c r="N79" i="4"/>
  <c r="I79" i="4"/>
  <c r="H79" i="4"/>
  <c r="G79" i="4"/>
  <c r="C79" i="4"/>
  <c r="B79" i="4"/>
  <c r="A79" i="4"/>
  <c r="P78" i="4"/>
  <c r="O78" i="4"/>
  <c r="N78" i="4"/>
  <c r="I78" i="4"/>
  <c r="H78" i="4"/>
  <c r="G78" i="4"/>
  <c r="C78" i="4"/>
  <c r="B78" i="4"/>
  <c r="A78" i="4"/>
  <c r="P77" i="4"/>
  <c r="O77" i="4"/>
  <c r="N77" i="4"/>
  <c r="I77" i="4"/>
  <c r="H77" i="4"/>
  <c r="G77" i="4"/>
  <c r="C77" i="4"/>
  <c r="B77" i="4"/>
  <c r="A77" i="4"/>
  <c r="P76" i="4"/>
  <c r="O76" i="4"/>
  <c r="N76" i="4"/>
  <c r="I76" i="4"/>
  <c r="H76" i="4"/>
  <c r="G76" i="4"/>
  <c r="C76" i="4"/>
  <c r="B76" i="4"/>
  <c r="A76" i="4"/>
  <c r="P75" i="4"/>
  <c r="O75" i="4"/>
  <c r="N75" i="4"/>
  <c r="I75" i="4"/>
  <c r="H75" i="4"/>
  <c r="G75" i="4"/>
  <c r="C75" i="4"/>
  <c r="B75" i="4"/>
  <c r="A75" i="4"/>
  <c r="P74" i="4"/>
  <c r="O74" i="4"/>
  <c r="N74" i="4"/>
  <c r="I74" i="4"/>
  <c r="H74" i="4"/>
  <c r="G74" i="4"/>
  <c r="C74" i="4"/>
  <c r="B74" i="4"/>
  <c r="A74" i="4"/>
  <c r="P73" i="4"/>
  <c r="O73" i="4"/>
  <c r="N73" i="4"/>
  <c r="I73" i="4"/>
  <c r="H73" i="4"/>
  <c r="G73" i="4"/>
  <c r="C73" i="4"/>
  <c r="B73" i="4"/>
  <c r="A73" i="4"/>
  <c r="P72" i="4"/>
  <c r="O72" i="4"/>
  <c r="N72" i="4"/>
  <c r="I72" i="4"/>
  <c r="H72" i="4"/>
  <c r="G72" i="4"/>
  <c r="C72" i="4"/>
  <c r="B72" i="4"/>
  <c r="A72" i="4"/>
  <c r="P71" i="4"/>
  <c r="O71" i="4"/>
  <c r="N71" i="4"/>
  <c r="I71" i="4"/>
  <c r="H71" i="4"/>
  <c r="G71" i="4"/>
  <c r="C71" i="4"/>
  <c r="B71" i="4"/>
  <c r="A71" i="4"/>
  <c r="P70" i="4"/>
  <c r="O70" i="4"/>
  <c r="N70" i="4"/>
  <c r="I70" i="4"/>
  <c r="H70" i="4"/>
  <c r="G70" i="4"/>
  <c r="C70" i="4"/>
  <c r="B70" i="4"/>
  <c r="A70" i="4"/>
  <c r="P69" i="4"/>
  <c r="O69" i="4"/>
  <c r="N69" i="4"/>
  <c r="I69" i="4"/>
  <c r="H69" i="4"/>
  <c r="G69" i="4"/>
  <c r="C69" i="4"/>
  <c r="B69" i="4"/>
  <c r="A69" i="4"/>
  <c r="P68" i="4"/>
  <c r="O68" i="4"/>
  <c r="N68" i="4"/>
  <c r="I68" i="4"/>
  <c r="H68" i="4"/>
  <c r="G68" i="4"/>
  <c r="C68" i="4"/>
  <c r="B68" i="4"/>
  <c r="A68" i="4"/>
  <c r="P67" i="4"/>
  <c r="O67" i="4"/>
  <c r="N67" i="4"/>
  <c r="I67" i="4"/>
  <c r="H67" i="4"/>
  <c r="G67" i="4"/>
  <c r="C67" i="4"/>
  <c r="B67" i="4"/>
  <c r="A67" i="4"/>
  <c r="P66" i="4"/>
  <c r="O66" i="4"/>
  <c r="N66" i="4"/>
  <c r="I66" i="4"/>
  <c r="H66" i="4"/>
  <c r="G66" i="4"/>
  <c r="C66" i="4"/>
  <c r="B66" i="4"/>
  <c r="A66" i="4"/>
  <c r="P65" i="4"/>
  <c r="O65" i="4"/>
  <c r="N65" i="4"/>
  <c r="I65" i="4"/>
  <c r="H65" i="4"/>
  <c r="G65" i="4"/>
  <c r="C65" i="4"/>
  <c r="B65" i="4"/>
  <c r="A65" i="4"/>
  <c r="P64" i="4"/>
  <c r="O64" i="4"/>
  <c r="N64" i="4"/>
  <c r="I64" i="4"/>
  <c r="H64" i="4"/>
  <c r="G64" i="4"/>
  <c r="C64" i="4"/>
  <c r="B64" i="4"/>
  <c r="A64" i="4"/>
  <c r="P63" i="4"/>
  <c r="O63" i="4"/>
  <c r="N63" i="4"/>
  <c r="I63" i="4"/>
  <c r="H63" i="4"/>
  <c r="G63" i="4"/>
  <c r="C63" i="4"/>
  <c r="B63" i="4"/>
  <c r="A63" i="4"/>
  <c r="P62" i="4"/>
  <c r="O62" i="4"/>
  <c r="N62" i="4"/>
  <c r="I62" i="4"/>
  <c r="H62" i="4"/>
  <c r="G62" i="4"/>
  <c r="C62" i="4"/>
  <c r="B62" i="4"/>
  <c r="A62" i="4"/>
  <c r="P61" i="4"/>
  <c r="O61" i="4"/>
  <c r="N61" i="4"/>
  <c r="I61" i="4"/>
  <c r="H61" i="4"/>
  <c r="G61" i="4"/>
  <c r="C61" i="4"/>
  <c r="B61" i="4"/>
  <c r="A61" i="4"/>
  <c r="P60" i="4"/>
  <c r="O60" i="4"/>
  <c r="N60" i="4"/>
  <c r="I60" i="4"/>
  <c r="H60" i="4"/>
  <c r="G60" i="4"/>
  <c r="C60" i="4"/>
  <c r="B60" i="4"/>
  <c r="A60" i="4"/>
  <c r="P59" i="4"/>
  <c r="O59" i="4"/>
  <c r="N59" i="4"/>
  <c r="I59" i="4"/>
  <c r="H59" i="4"/>
  <c r="G59" i="4"/>
  <c r="C59" i="4"/>
  <c r="B59" i="4"/>
  <c r="A59" i="4"/>
  <c r="P58" i="4"/>
  <c r="O58" i="4"/>
  <c r="N58" i="4"/>
  <c r="I58" i="4"/>
  <c r="H58" i="4"/>
  <c r="G58" i="4"/>
  <c r="C58" i="4"/>
  <c r="B58" i="4"/>
  <c r="A58" i="4"/>
  <c r="P57" i="4"/>
  <c r="O57" i="4"/>
  <c r="N57" i="4"/>
  <c r="I57" i="4"/>
  <c r="H57" i="4"/>
  <c r="G57" i="4"/>
  <c r="C57" i="4"/>
  <c r="B57" i="4"/>
  <c r="A57" i="4"/>
  <c r="P56" i="4"/>
  <c r="O56" i="4"/>
  <c r="N56" i="4"/>
  <c r="I56" i="4"/>
  <c r="H56" i="4"/>
  <c r="G56" i="4"/>
  <c r="C56" i="4"/>
  <c r="B56" i="4"/>
  <c r="A56" i="4"/>
  <c r="P55" i="4"/>
  <c r="O55" i="4"/>
  <c r="N55" i="4"/>
  <c r="I55" i="4"/>
  <c r="H55" i="4"/>
  <c r="G55" i="4"/>
  <c r="C55" i="4"/>
  <c r="B55" i="4"/>
  <c r="A55" i="4"/>
  <c r="P54" i="4"/>
  <c r="O54" i="4"/>
  <c r="N54" i="4"/>
  <c r="I54" i="4"/>
  <c r="H54" i="4"/>
  <c r="G54" i="4"/>
  <c r="C54" i="4"/>
  <c r="B54" i="4"/>
  <c r="A54" i="4"/>
  <c r="P53" i="4"/>
  <c r="O53" i="4"/>
  <c r="N53" i="4"/>
  <c r="I53" i="4"/>
  <c r="H53" i="4"/>
  <c r="G53" i="4"/>
  <c r="C53" i="4"/>
  <c r="B53" i="4"/>
  <c r="A53" i="4"/>
  <c r="P52" i="4"/>
  <c r="O52" i="4"/>
  <c r="N52" i="4"/>
  <c r="I52" i="4"/>
  <c r="H52" i="4"/>
  <c r="G52" i="4"/>
  <c r="C52" i="4"/>
  <c r="B52" i="4"/>
  <c r="A52" i="4"/>
  <c r="P51" i="4"/>
  <c r="O51" i="4"/>
  <c r="N51" i="4"/>
  <c r="I51" i="4"/>
  <c r="H51" i="4"/>
  <c r="G51" i="4"/>
  <c r="C51" i="4"/>
  <c r="B51" i="4"/>
  <c r="A51" i="4"/>
  <c r="P50" i="4"/>
  <c r="O50" i="4"/>
  <c r="N50" i="4"/>
  <c r="I50" i="4"/>
  <c r="H50" i="4"/>
  <c r="G50" i="4"/>
  <c r="C50" i="4"/>
  <c r="B50" i="4"/>
  <c r="A50" i="4"/>
  <c r="P49" i="4"/>
  <c r="O49" i="4"/>
  <c r="N49" i="4"/>
  <c r="I49" i="4"/>
  <c r="H49" i="4"/>
  <c r="G49" i="4"/>
  <c r="C49" i="4"/>
  <c r="B49" i="4"/>
  <c r="A49" i="4"/>
  <c r="P48" i="4"/>
  <c r="O48" i="4"/>
  <c r="N48" i="4"/>
  <c r="I48" i="4"/>
  <c r="H48" i="4"/>
  <c r="G48" i="4"/>
  <c r="C48" i="4"/>
  <c r="B48" i="4"/>
  <c r="A48" i="4"/>
  <c r="P47" i="4"/>
  <c r="O47" i="4"/>
  <c r="N47" i="4"/>
  <c r="I47" i="4"/>
  <c r="H47" i="4"/>
  <c r="G47" i="4"/>
  <c r="C47" i="4"/>
  <c r="B47" i="4"/>
  <c r="A47" i="4"/>
  <c r="P46" i="4"/>
  <c r="O46" i="4"/>
  <c r="N46" i="4"/>
  <c r="I46" i="4"/>
  <c r="H46" i="4"/>
  <c r="G46" i="4"/>
  <c r="C46" i="4"/>
  <c r="B46" i="4"/>
  <c r="A46" i="4"/>
  <c r="P45" i="4"/>
  <c r="O45" i="4"/>
  <c r="N45" i="4"/>
  <c r="I45" i="4"/>
  <c r="H45" i="4"/>
  <c r="G45" i="4"/>
  <c r="C45" i="4"/>
  <c r="B45" i="4"/>
  <c r="A45" i="4"/>
  <c r="P44" i="4"/>
  <c r="O44" i="4"/>
  <c r="N44" i="4"/>
  <c r="I44" i="4"/>
  <c r="H44" i="4"/>
  <c r="G44" i="4"/>
  <c r="B44" i="4"/>
  <c r="A44" i="4"/>
  <c r="P43" i="4"/>
  <c r="O43" i="4"/>
  <c r="N43" i="4"/>
  <c r="I43" i="4"/>
  <c r="H43" i="4"/>
  <c r="G43" i="4"/>
  <c r="C43" i="4"/>
  <c r="B43" i="4"/>
  <c r="A43" i="4"/>
  <c r="P42" i="4"/>
  <c r="O42" i="4"/>
  <c r="N42" i="4"/>
  <c r="I42" i="4"/>
  <c r="H42" i="4"/>
  <c r="G42" i="4"/>
  <c r="C42" i="4"/>
  <c r="B42" i="4"/>
  <c r="A42" i="4"/>
  <c r="P41" i="4"/>
  <c r="O41" i="4"/>
  <c r="N41" i="4"/>
  <c r="I41" i="4"/>
  <c r="H41" i="4"/>
  <c r="G41" i="4"/>
  <c r="C41" i="4"/>
  <c r="B41" i="4"/>
  <c r="A41" i="4"/>
  <c r="P40" i="4"/>
  <c r="O40" i="4"/>
  <c r="N40" i="4"/>
  <c r="I40" i="4"/>
  <c r="H40" i="4"/>
  <c r="G40" i="4"/>
  <c r="C40" i="4"/>
  <c r="B40" i="4"/>
  <c r="A40" i="4"/>
  <c r="P39" i="4"/>
  <c r="O39" i="4"/>
  <c r="N39" i="4"/>
  <c r="I39" i="4"/>
  <c r="H39" i="4"/>
  <c r="G39" i="4"/>
  <c r="C39" i="4"/>
  <c r="B39" i="4"/>
  <c r="A39" i="4"/>
  <c r="P38" i="4"/>
  <c r="O38" i="4"/>
  <c r="N38" i="4"/>
  <c r="I38" i="4"/>
  <c r="H38" i="4"/>
  <c r="G38" i="4"/>
  <c r="C38" i="4"/>
  <c r="B38" i="4"/>
  <c r="A38" i="4"/>
  <c r="P37" i="4"/>
  <c r="O37" i="4"/>
  <c r="N37" i="4"/>
  <c r="I37" i="4"/>
  <c r="H37" i="4"/>
  <c r="G37" i="4"/>
  <c r="C37" i="4"/>
  <c r="B37" i="4"/>
  <c r="A37" i="4"/>
  <c r="P36" i="4"/>
  <c r="O36" i="4"/>
  <c r="N36" i="4"/>
  <c r="I36" i="4"/>
  <c r="H36" i="4"/>
  <c r="G36" i="4"/>
  <c r="C36" i="4"/>
  <c r="B36" i="4"/>
  <c r="A36" i="4"/>
  <c r="P35" i="4"/>
  <c r="O35" i="4"/>
  <c r="N35" i="4"/>
  <c r="I35" i="4"/>
  <c r="H35" i="4"/>
  <c r="G35" i="4"/>
  <c r="C35" i="4"/>
  <c r="B35" i="4"/>
  <c r="A35" i="4"/>
  <c r="P34" i="4"/>
  <c r="O34" i="4"/>
  <c r="N34" i="4"/>
  <c r="I34" i="4"/>
  <c r="H34" i="4"/>
  <c r="G34" i="4"/>
  <c r="C34" i="4"/>
  <c r="B34" i="4"/>
  <c r="A34" i="4"/>
  <c r="P33" i="4"/>
  <c r="O33" i="4"/>
  <c r="N33" i="4"/>
  <c r="I33" i="4"/>
  <c r="H33" i="4"/>
  <c r="G33" i="4"/>
  <c r="C33" i="4"/>
  <c r="B33" i="4"/>
  <c r="A33" i="4"/>
  <c r="P32" i="4"/>
  <c r="O32" i="4"/>
  <c r="N32" i="4"/>
  <c r="I32" i="4"/>
  <c r="H32" i="4"/>
  <c r="G32" i="4"/>
  <c r="C32" i="4"/>
  <c r="B32" i="4"/>
  <c r="A32" i="4"/>
  <c r="P31" i="4"/>
  <c r="O31" i="4"/>
  <c r="N31" i="4"/>
  <c r="I31" i="4"/>
  <c r="H31" i="4"/>
  <c r="G31" i="4"/>
  <c r="C31" i="4"/>
  <c r="B31" i="4"/>
  <c r="A31" i="4"/>
  <c r="P30" i="4"/>
  <c r="O30" i="4"/>
  <c r="N30" i="4"/>
  <c r="I30" i="4"/>
  <c r="H30" i="4"/>
  <c r="G30" i="4"/>
  <c r="C30" i="4"/>
  <c r="B30" i="4"/>
  <c r="A30" i="4"/>
  <c r="P29" i="4"/>
  <c r="O29" i="4"/>
  <c r="N29" i="4"/>
  <c r="I29" i="4"/>
  <c r="H29" i="4"/>
  <c r="G29" i="4"/>
  <c r="C29" i="4"/>
  <c r="B29" i="4"/>
  <c r="A29" i="4"/>
  <c r="P28" i="4"/>
  <c r="O28" i="4"/>
  <c r="N28" i="4"/>
  <c r="I28" i="4"/>
  <c r="H28" i="4"/>
  <c r="G28" i="4"/>
  <c r="B28" i="4"/>
  <c r="A28" i="4"/>
  <c r="P27" i="4"/>
  <c r="O27" i="4"/>
  <c r="N27" i="4"/>
  <c r="I27" i="4"/>
  <c r="H27" i="4"/>
  <c r="G27" i="4"/>
  <c r="C27" i="4"/>
  <c r="B27" i="4"/>
  <c r="A27" i="4"/>
  <c r="P26" i="4"/>
  <c r="O26" i="4"/>
  <c r="N26" i="4"/>
  <c r="I26" i="4"/>
  <c r="H26" i="4"/>
  <c r="G26" i="4"/>
  <c r="C26" i="4"/>
  <c r="B26" i="4"/>
  <c r="A26" i="4"/>
  <c r="P25" i="4"/>
  <c r="O25" i="4"/>
  <c r="N25" i="4"/>
  <c r="I25" i="4"/>
  <c r="H25" i="4"/>
  <c r="G25" i="4"/>
  <c r="C25" i="4"/>
  <c r="B25" i="4"/>
  <c r="A25" i="4"/>
  <c r="P24" i="4"/>
  <c r="O24" i="4"/>
  <c r="N24" i="4"/>
  <c r="I24" i="4"/>
  <c r="H24" i="4"/>
  <c r="G24" i="4"/>
  <c r="C24" i="4"/>
  <c r="B24" i="4"/>
  <c r="A24" i="4"/>
  <c r="P23" i="4"/>
  <c r="O23" i="4"/>
  <c r="N23" i="4"/>
  <c r="I23" i="4"/>
  <c r="H23" i="4"/>
  <c r="G23" i="4"/>
  <c r="C23" i="4"/>
  <c r="B23" i="4"/>
  <c r="A23" i="4"/>
  <c r="P22" i="4"/>
  <c r="O22" i="4"/>
  <c r="N22" i="4"/>
  <c r="I22" i="4"/>
  <c r="H22" i="4"/>
  <c r="G22" i="4"/>
  <c r="C22" i="4"/>
  <c r="B22" i="4"/>
  <c r="A22" i="4"/>
  <c r="P21" i="4"/>
  <c r="O21" i="4"/>
  <c r="N21" i="4"/>
  <c r="I21" i="4"/>
  <c r="H21" i="4"/>
  <c r="G21" i="4"/>
  <c r="C21" i="4"/>
  <c r="B21" i="4"/>
  <c r="A21" i="4"/>
  <c r="P20" i="4"/>
  <c r="O20" i="4"/>
  <c r="N20" i="4"/>
  <c r="I20" i="4"/>
  <c r="H20" i="4"/>
  <c r="G20" i="4"/>
  <c r="C20" i="4"/>
  <c r="B20" i="4"/>
  <c r="A20" i="4"/>
  <c r="P19" i="4"/>
  <c r="O19" i="4"/>
  <c r="N19" i="4"/>
  <c r="I19" i="4"/>
  <c r="H19" i="4"/>
  <c r="G19" i="4"/>
  <c r="C19" i="4"/>
  <c r="B19" i="4"/>
  <c r="A19" i="4"/>
  <c r="P18" i="4"/>
  <c r="O18" i="4"/>
  <c r="N18" i="4"/>
  <c r="I18" i="4"/>
  <c r="H18" i="4"/>
  <c r="G18" i="4"/>
  <c r="C18" i="4"/>
  <c r="B18" i="4"/>
  <c r="A18" i="4"/>
  <c r="P17" i="4"/>
  <c r="O17" i="4"/>
  <c r="N17" i="4"/>
  <c r="I17" i="4"/>
  <c r="H17" i="4"/>
  <c r="G17" i="4"/>
  <c r="C17" i="4"/>
  <c r="B17" i="4"/>
  <c r="A17" i="4"/>
  <c r="P16" i="4"/>
  <c r="O16" i="4"/>
  <c r="N16" i="4"/>
  <c r="I16" i="4"/>
  <c r="H16" i="4"/>
  <c r="G16" i="4"/>
  <c r="C16" i="4"/>
  <c r="B16" i="4"/>
  <c r="A16" i="4"/>
  <c r="P15" i="4"/>
  <c r="O15" i="4"/>
  <c r="N15" i="4"/>
  <c r="I15" i="4"/>
  <c r="H15" i="4"/>
  <c r="G15" i="4"/>
  <c r="C15" i="4"/>
  <c r="B15" i="4"/>
  <c r="A15" i="4"/>
  <c r="P14" i="4"/>
  <c r="O14" i="4"/>
  <c r="N14" i="4"/>
  <c r="I14" i="4"/>
  <c r="H14" i="4"/>
  <c r="G14" i="4"/>
  <c r="C14" i="4"/>
  <c r="B14" i="4"/>
  <c r="A14" i="4"/>
  <c r="P13" i="4"/>
  <c r="O13" i="4"/>
  <c r="N13" i="4"/>
  <c r="I13" i="4"/>
  <c r="H13" i="4"/>
  <c r="G13" i="4"/>
  <c r="C13" i="4"/>
  <c r="B13" i="4"/>
  <c r="A13" i="4"/>
  <c r="P12" i="4"/>
  <c r="O12" i="4"/>
  <c r="N12" i="4"/>
  <c r="I12" i="4"/>
  <c r="H12" i="4"/>
  <c r="G12" i="4"/>
  <c r="C12" i="4"/>
  <c r="B12" i="4"/>
  <c r="A12" i="4"/>
  <c r="P11" i="4"/>
  <c r="O11" i="4"/>
  <c r="N11" i="4"/>
  <c r="I11" i="4"/>
  <c r="H11" i="4"/>
  <c r="G11" i="4"/>
  <c r="C11" i="4"/>
  <c r="B11" i="4"/>
  <c r="A11" i="4"/>
  <c r="P10" i="4"/>
  <c r="O10" i="4"/>
  <c r="N10" i="4"/>
  <c r="I10" i="4"/>
  <c r="H10" i="4"/>
  <c r="G10" i="4"/>
  <c r="C10" i="4"/>
  <c r="B10" i="4"/>
  <c r="A10" i="4"/>
  <c r="P9" i="4"/>
  <c r="O9" i="4"/>
  <c r="N9" i="4"/>
  <c r="I9" i="4"/>
  <c r="H9" i="4"/>
  <c r="G9" i="4"/>
  <c r="C9" i="4"/>
  <c r="B9" i="4"/>
  <c r="A9" i="4"/>
  <c r="P8" i="4"/>
  <c r="O8" i="4"/>
  <c r="N8" i="4"/>
  <c r="I8" i="4"/>
  <c r="H8" i="4"/>
  <c r="G8" i="4"/>
  <c r="C8" i="4"/>
  <c r="B8" i="4"/>
  <c r="A8" i="4"/>
  <c r="P7" i="4"/>
  <c r="O7" i="4"/>
  <c r="N7" i="4"/>
  <c r="I7" i="4"/>
  <c r="H7" i="4"/>
  <c r="G7" i="4"/>
  <c r="C7" i="4"/>
  <c r="B7" i="4"/>
  <c r="A7" i="4"/>
  <c r="P6" i="4"/>
  <c r="O6" i="4"/>
  <c r="N6" i="4"/>
  <c r="I6" i="4"/>
  <c r="H6" i="4"/>
  <c r="G6" i="4"/>
  <c r="C6" i="4"/>
  <c r="B6" i="4"/>
  <c r="A6" i="4"/>
  <c r="P5" i="4"/>
  <c r="O5" i="4"/>
  <c r="N5" i="4"/>
  <c r="I5" i="4"/>
  <c r="H5" i="4"/>
  <c r="G5" i="4"/>
  <c r="C5" i="4"/>
  <c r="B5" i="4"/>
  <c r="A5" i="4"/>
  <c r="N4" i="4"/>
  <c r="G4" i="4"/>
  <c r="B4" i="4"/>
  <c r="A4" i="4"/>
  <c r="P3" i="4"/>
  <c r="O3" i="4"/>
  <c r="N3" i="4"/>
  <c r="I3" i="4"/>
  <c r="H3" i="4"/>
  <c r="G3" i="4"/>
  <c r="D3" i="4" a="1"/>
  <c r="C3" i="4"/>
  <c r="B3" i="4"/>
  <c r="A3" i="4"/>
  <c r="P2" i="4"/>
  <c r="O2" i="4"/>
  <c r="N2" i="4"/>
  <c r="I2" i="4"/>
  <c r="H2" i="4"/>
  <c r="G2" i="4"/>
  <c r="C2" i="4"/>
  <c r="B2" i="4"/>
  <c r="A2" i="4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L16" i="3"/>
  <c r="K16" i="3"/>
  <c r="J16" i="3"/>
  <c r="I16" i="3"/>
  <c r="H16" i="3"/>
  <c r="G16" i="3"/>
  <c r="F16" i="3"/>
  <c r="E16" i="3"/>
  <c r="D16" i="3"/>
  <c r="C16" i="3"/>
  <c r="B16" i="3"/>
  <c r="L15" i="3"/>
  <c r="K15" i="3"/>
  <c r="J15" i="3"/>
  <c r="I15" i="3"/>
  <c r="H15" i="3"/>
  <c r="G15" i="3"/>
  <c r="F15" i="3"/>
  <c r="E15" i="3"/>
  <c r="D15" i="3"/>
  <c r="C15" i="3"/>
  <c r="B15" i="3"/>
  <c r="K9" i="3"/>
  <c r="J9" i="3"/>
  <c r="I9" i="3"/>
  <c r="H9" i="3"/>
  <c r="G9" i="3"/>
  <c r="F9" i="3"/>
  <c r="E9" i="3"/>
  <c r="D9" i="3"/>
  <c r="C9" i="3"/>
  <c r="B9" i="3"/>
  <c r="K8" i="3"/>
  <c r="J8" i="3"/>
  <c r="I8" i="3"/>
  <c r="H8" i="3"/>
  <c r="G8" i="3"/>
  <c r="F8" i="3"/>
  <c r="E8" i="3"/>
  <c r="D8" i="3"/>
  <c r="C8" i="3"/>
  <c r="B8" i="3"/>
  <c r="K3" i="3"/>
  <c r="J3" i="3"/>
  <c r="I3" i="3"/>
  <c r="H3" i="3"/>
  <c r="G3" i="3"/>
  <c r="F3" i="3"/>
  <c r="E3" i="3"/>
  <c r="D3" i="3"/>
  <c r="C3" i="3"/>
  <c r="B3" i="3"/>
  <c r="K2" i="3"/>
  <c r="J2" i="3"/>
  <c r="I2" i="3"/>
  <c r="H2" i="3"/>
  <c r="G2" i="3"/>
  <c r="F2" i="3"/>
  <c r="E2" i="3"/>
  <c r="D2" i="3"/>
  <c r="C2" i="3"/>
  <c r="B2" i="3"/>
  <c r="I48" i="2"/>
  <c r="H48" i="2"/>
  <c r="G48" i="2"/>
  <c r="F48" i="2"/>
  <c r="E48" i="2"/>
  <c r="D48" i="2"/>
  <c r="C48" i="2"/>
  <c r="B48" i="2"/>
  <c r="A48" i="2"/>
  <c r="I47" i="2"/>
  <c r="H47" i="2"/>
  <c r="G47" i="2"/>
  <c r="F47" i="2"/>
  <c r="E47" i="2"/>
  <c r="D47" i="2"/>
  <c r="C47" i="2"/>
  <c r="B47" i="2"/>
  <c r="A47" i="2"/>
  <c r="I46" i="2"/>
  <c r="H46" i="2"/>
  <c r="G46" i="2"/>
  <c r="F46" i="2"/>
  <c r="E46" i="2"/>
  <c r="D46" i="2"/>
  <c r="C46" i="2"/>
  <c r="B46" i="2"/>
  <c r="A46" i="2"/>
  <c r="I45" i="2"/>
  <c r="H45" i="2"/>
  <c r="G45" i="2"/>
  <c r="F45" i="2"/>
  <c r="E45" i="2"/>
  <c r="D45" i="2"/>
  <c r="C45" i="2"/>
  <c r="B45" i="2"/>
  <c r="A45" i="2"/>
  <c r="I44" i="2"/>
  <c r="H44" i="2"/>
  <c r="G44" i="2"/>
  <c r="F44" i="2"/>
  <c r="E44" i="2"/>
  <c r="D44" i="2"/>
  <c r="C44" i="2"/>
  <c r="B44" i="2"/>
  <c r="A44" i="2"/>
  <c r="I43" i="2"/>
  <c r="H43" i="2"/>
  <c r="G43" i="2"/>
  <c r="F43" i="2"/>
  <c r="E43" i="2"/>
  <c r="D43" i="2"/>
  <c r="C43" i="2"/>
  <c r="B43" i="2"/>
  <c r="A43" i="2"/>
  <c r="I42" i="2"/>
  <c r="H42" i="2"/>
  <c r="G42" i="2"/>
  <c r="F42" i="2"/>
  <c r="E42" i="2"/>
  <c r="D42" i="2"/>
  <c r="C42" i="2"/>
  <c r="B42" i="2"/>
  <c r="A42" i="2"/>
  <c r="I41" i="2"/>
  <c r="H41" i="2"/>
  <c r="G41" i="2"/>
  <c r="F41" i="2"/>
  <c r="E41" i="2"/>
  <c r="D41" i="2"/>
  <c r="C41" i="2"/>
  <c r="B41" i="2"/>
  <c r="A41" i="2"/>
  <c r="I40" i="2"/>
  <c r="H40" i="2"/>
  <c r="G40" i="2"/>
  <c r="F40" i="2"/>
  <c r="E40" i="2"/>
  <c r="D40" i="2"/>
  <c r="C40" i="2"/>
  <c r="B40" i="2"/>
  <c r="A40" i="2"/>
  <c r="I39" i="2"/>
  <c r="H39" i="2"/>
  <c r="G39" i="2"/>
  <c r="F39" i="2"/>
  <c r="E39" i="2"/>
  <c r="D39" i="2"/>
  <c r="C39" i="2"/>
  <c r="B39" i="2"/>
  <c r="A39" i="2"/>
  <c r="V38" i="2"/>
  <c r="U38" i="2"/>
  <c r="T38" i="2"/>
  <c r="R38" i="2"/>
  <c r="P38" i="2"/>
  <c r="N38" i="2"/>
  <c r="I38" i="2"/>
  <c r="H38" i="2"/>
  <c r="G38" i="2"/>
  <c r="F38" i="2"/>
  <c r="E38" i="2"/>
  <c r="D38" i="2"/>
  <c r="C38" i="2"/>
  <c r="B38" i="2"/>
  <c r="A38" i="2"/>
  <c r="V37" i="2"/>
  <c r="U37" i="2"/>
  <c r="T37" i="2"/>
  <c r="S37" i="2"/>
  <c r="R37" i="2"/>
  <c r="Q37" i="2"/>
  <c r="P37" i="2"/>
  <c r="O37" i="2"/>
  <c r="N37" i="2"/>
  <c r="I37" i="2"/>
  <c r="H37" i="2"/>
  <c r="G37" i="2"/>
  <c r="F37" i="2"/>
  <c r="E37" i="2"/>
  <c r="D37" i="2"/>
  <c r="C37" i="2"/>
  <c r="B37" i="2"/>
  <c r="A37" i="2"/>
  <c r="V36" i="2"/>
  <c r="U36" i="2"/>
  <c r="T36" i="2"/>
  <c r="S36" i="2"/>
  <c r="R36" i="2"/>
  <c r="Q36" i="2"/>
  <c r="P36" i="2"/>
  <c r="O36" i="2"/>
  <c r="N36" i="2"/>
  <c r="I36" i="2"/>
  <c r="H36" i="2"/>
  <c r="G36" i="2"/>
  <c r="F36" i="2"/>
  <c r="E36" i="2"/>
  <c r="D36" i="2"/>
  <c r="C36" i="2"/>
  <c r="B36" i="2"/>
  <c r="A36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C35" i="2"/>
  <c r="B35" i="2"/>
  <c r="A35" i="2"/>
  <c r="V34" i="2"/>
  <c r="U34" i="2"/>
  <c r="T34" i="2"/>
  <c r="S34" i="2"/>
  <c r="R34" i="2"/>
  <c r="Q34" i="2"/>
  <c r="P34" i="2"/>
  <c r="O34" i="2"/>
  <c r="N34" i="2"/>
  <c r="I34" i="2"/>
  <c r="H34" i="2"/>
  <c r="G34" i="2"/>
  <c r="F34" i="2"/>
  <c r="E34" i="2"/>
  <c r="D34" i="2"/>
  <c r="C34" i="2"/>
  <c r="B34" i="2"/>
  <c r="A34" i="2"/>
  <c r="V33" i="2"/>
  <c r="U33" i="2"/>
  <c r="T33" i="2"/>
  <c r="S33" i="2"/>
  <c r="R33" i="2"/>
  <c r="Q33" i="2"/>
  <c r="P33" i="2"/>
  <c r="O33" i="2"/>
  <c r="N33" i="2"/>
  <c r="I33" i="2"/>
  <c r="H33" i="2"/>
  <c r="G33" i="2"/>
  <c r="F33" i="2"/>
  <c r="E33" i="2"/>
  <c r="D33" i="2"/>
  <c r="C33" i="2"/>
  <c r="B33" i="2"/>
  <c r="A33" i="2"/>
  <c r="V32" i="2"/>
  <c r="U32" i="2"/>
  <c r="T32" i="2"/>
  <c r="S32" i="2"/>
  <c r="R32" i="2"/>
  <c r="Q32" i="2"/>
  <c r="P32" i="2"/>
  <c r="O32" i="2"/>
  <c r="N32" i="2"/>
  <c r="I32" i="2"/>
  <c r="H32" i="2"/>
  <c r="G32" i="2"/>
  <c r="F32" i="2"/>
  <c r="E32" i="2"/>
  <c r="D32" i="2"/>
  <c r="C32" i="2"/>
  <c r="B32" i="2"/>
  <c r="A32" i="2"/>
  <c r="V31" i="2"/>
  <c r="U31" i="2"/>
  <c r="T31" i="2"/>
  <c r="S31" i="2"/>
  <c r="R31" i="2"/>
  <c r="Q31" i="2"/>
  <c r="P31" i="2"/>
  <c r="O31" i="2"/>
  <c r="N31" i="2"/>
  <c r="I31" i="2"/>
  <c r="H31" i="2"/>
  <c r="G31" i="2"/>
  <c r="F31" i="2"/>
  <c r="E31" i="2"/>
  <c r="D31" i="2"/>
  <c r="C31" i="2"/>
  <c r="B31" i="2"/>
  <c r="A31" i="2"/>
  <c r="V30" i="2"/>
  <c r="U30" i="2"/>
  <c r="T30" i="2"/>
  <c r="S30" i="2"/>
  <c r="R30" i="2"/>
  <c r="Q30" i="2"/>
  <c r="P30" i="2"/>
  <c r="O30" i="2"/>
  <c r="N30" i="2"/>
  <c r="I30" i="2"/>
  <c r="H30" i="2"/>
  <c r="G30" i="2"/>
  <c r="F30" i="2"/>
  <c r="E30" i="2"/>
  <c r="D30" i="2"/>
  <c r="C30" i="2"/>
  <c r="B30" i="2"/>
  <c r="A30" i="2"/>
  <c r="V29" i="2"/>
  <c r="U29" i="2"/>
  <c r="T29" i="2"/>
  <c r="S29" i="2"/>
  <c r="R29" i="2"/>
  <c r="Q29" i="2"/>
  <c r="P29" i="2"/>
  <c r="O29" i="2"/>
  <c r="N29" i="2"/>
  <c r="I29" i="2"/>
  <c r="H29" i="2"/>
  <c r="G29" i="2"/>
  <c r="F29" i="2"/>
  <c r="E29" i="2"/>
  <c r="D29" i="2"/>
  <c r="C29" i="2"/>
  <c r="B29" i="2"/>
  <c r="A29" i="2"/>
  <c r="V28" i="2"/>
  <c r="U28" i="2"/>
  <c r="T28" i="2"/>
  <c r="S28" i="2"/>
  <c r="R28" i="2"/>
  <c r="Q28" i="2"/>
  <c r="P28" i="2"/>
  <c r="O28" i="2"/>
  <c r="N28" i="2"/>
  <c r="I28" i="2"/>
  <c r="H28" i="2"/>
  <c r="G28" i="2"/>
  <c r="F28" i="2"/>
  <c r="E28" i="2"/>
  <c r="D28" i="2"/>
  <c r="C28" i="2"/>
  <c r="B28" i="2"/>
  <c r="A28" i="2"/>
  <c r="V27" i="2"/>
  <c r="U27" i="2"/>
  <c r="T27" i="2"/>
  <c r="S27" i="2"/>
  <c r="R27" i="2"/>
  <c r="Q27" i="2"/>
  <c r="P27" i="2"/>
  <c r="O27" i="2"/>
  <c r="N27" i="2"/>
  <c r="I27" i="2"/>
  <c r="H27" i="2"/>
  <c r="G27" i="2"/>
  <c r="F27" i="2"/>
  <c r="E27" i="2"/>
  <c r="D27" i="2"/>
  <c r="C27" i="2"/>
  <c r="B27" i="2"/>
  <c r="A27" i="2"/>
  <c r="V26" i="2"/>
  <c r="U26" i="2"/>
  <c r="T26" i="2"/>
  <c r="S26" i="2"/>
  <c r="R26" i="2"/>
  <c r="Q26" i="2"/>
  <c r="P26" i="2"/>
  <c r="O26" i="2"/>
  <c r="N26" i="2"/>
  <c r="I26" i="2"/>
  <c r="H26" i="2"/>
  <c r="G26" i="2"/>
  <c r="F26" i="2"/>
  <c r="E26" i="2"/>
  <c r="D26" i="2"/>
  <c r="C26" i="2"/>
  <c r="A26" i="2"/>
  <c r="V25" i="2"/>
  <c r="U25" i="2"/>
  <c r="T25" i="2"/>
  <c r="S25" i="2"/>
  <c r="R25" i="2"/>
  <c r="Q25" i="2"/>
  <c r="P25" i="2"/>
  <c r="O25" i="2"/>
  <c r="N25" i="2"/>
  <c r="I25" i="2"/>
  <c r="H25" i="2"/>
  <c r="G25" i="2"/>
  <c r="F25" i="2"/>
  <c r="E25" i="2"/>
  <c r="D25" i="2"/>
  <c r="C25" i="2"/>
  <c r="B25" i="2"/>
  <c r="A25" i="2"/>
  <c r="V24" i="2"/>
  <c r="U24" i="2"/>
  <c r="T24" i="2"/>
  <c r="S24" i="2"/>
  <c r="R24" i="2"/>
  <c r="Q24" i="2"/>
  <c r="P24" i="2"/>
  <c r="O24" i="2"/>
  <c r="N24" i="2"/>
  <c r="I24" i="2"/>
  <c r="H24" i="2"/>
  <c r="G24" i="2"/>
  <c r="F24" i="2"/>
  <c r="E24" i="2"/>
  <c r="D24" i="2"/>
  <c r="C24" i="2"/>
  <c r="B24" i="2"/>
  <c r="A24" i="2"/>
  <c r="V23" i="2"/>
  <c r="U23" i="2"/>
  <c r="T23" i="2"/>
  <c r="S23" i="2"/>
  <c r="R23" i="2"/>
  <c r="Q23" i="2"/>
  <c r="P23" i="2"/>
  <c r="O23" i="2"/>
  <c r="N23" i="2"/>
  <c r="I23" i="2"/>
  <c r="H23" i="2"/>
  <c r="G23" i="2"/>
  <c r="F23" i="2"/>
  <c r="E23" i="2"/>
  <c r="D23" i="2"/>
  <c r="C23" i="2"/>
  <c r="B23" i="2"/>
  <c r="A23" i="2"/>
  <c r="V22" i="2"/>
  <c r="U22" i="2"/>
  <c r="T22" i="2"/>
  <c r="S22" i="2"/>
  <c r="R22" i="2"/>
  <c r="Q22" i="2"/>
  <c r="P22" i="2"/>
  <c r="O22" i="2"/>
  <c r="N22" i="2"/>
  <c r="I22" i="2"/>
  <c r="H22" i="2"/>
  <c r="G22" i="2"/>
  <c r="F22" i="2"/>
  <c r="E22" i="2"/>
  <c r="D22" i="2"/>
  <c r="C22" i="2"/>
  <c r="B22" i="2"/>
  <c r="A22" i="2"/>
  <c r="V21" i="2"/>
  <c r="U21" i="2"/>
  <c r="T21" i="2"/>
  <c r="S21" i="2"/>
  <c r="R21" i="2"/>
  <c r="Q21" i="2"/>
  <c r="P21" i="2"/>
  <c r="O21" i="2"/>
  <c r="N21" i="2"/>
  <c r="I21" i="2"/>
  <c r="H21" i="2"/>
  <c r="G21" i="2"/>
  <c r="F21" i="2"/>
  <c r="E21" i="2"/>
  <c r="D21" i="2"/>
  <c r="C21" i="2"/>
  <c r="B21" i="2"/>
  <c r="A21" i="2"/>
  <c r="V20" i="2"/>
  <c r="U20" i="2"/>
  <c r="T20" i="2"/>
  <c r="S20" i="2"/>
  <c r="R20" i="2"/>
  <c r="Q20" i="2"/>
  <c r="P20" i="2"/>
  <c r="O20" i="2"/>
  <c r="N20" i="2"/>
  <c r="I20" i="2"/>
  <c r="H20" i="2"/>
  <c r="G20" i="2"/>
  <c r="F20" i="2"/>
  <c r="E20" i="2"/>
  <c r="D20" i="2"/>
  <c r="C20" i="2"/>
  <c r="B20" i="2"/>
  <c r="A20" i="2"/>
  <c r="V19" i="2"/>
  <c r="U19" i="2"/>
  <c r="T19" i="2"/>
  <c r="S19" i="2"/>
  <c r="R19" i="2"/>
  <c r="Q19" i="2"/>
  <c r="P19" i="2"/>
  <c r="O19" i="2"/>
  <c r="N19" i="2"/>
  <c r="I19" i="2"/>
  <c r="H19" i="2"/>
  <c r="G19" i="2"/>
  <c r="F19" i="2"/>
  <c r="E19" i="2"/>
  <c r="D19" i="2"/>
  <c r="C19" i="2"/>
  <c r="B19" i="2"/>
  <c r="A19" i="2"/>
  <c r="V18" i="2"/>
  <c r="U18" i="2"/>
  <c r="T18" i="2"/>
  <c r="S18" i="2"/>
  <c r="R18" i="2"/>
  <c r="Q18" i="2"/>
  <c r="P18" i="2"/>
  <c r="O18" i="2"/>
  <c r="N18" i="2"/>
  <c r="I18" i="2"/>
  <c r="H18" i="2"/>
  <c r="G18" i="2"/>
  <c r="F18" i="2"/>
  <c r="E18" i="2"/>
  <c r="D18" i="2"/>
  <c r="C18" i="2"/>
  <c r="B18" i="2"/>
  <c r="A18" i="2"/>
  <c r="V17" i="2"/>
  <c r="U17" i="2"/>
  <c r="T17" i="2"/>
  <c r="S17" i="2"/>
  <c r="R17" i="2"/>
  <c r="Q17" i="2"/>
  <c r="P17" i="2"/>
  <c r="O17" i="2"/>
  <c r="N17" i="2"/>
  <c r="I17" i="2"/>
  <c r="H17" i="2"/>
  <c r="G17" i="2"/>
  <c r="F17" i="2"/>
  <c r="E17" i="2"/>
  <c r="D17" i="2"/>
  <c r="C17" i="2"/>
  <c r="B17" i="2"/>
  <c r="A17" i="2"/>
  <c r="V16" i="2"/>
  <c r="U16" i="2"/>
  <c r="T16" i="2"/>
  <c r="S16" i="2"/>
  <c r="R16" i="2"/>
  <c r="Q16" i="2"/>
  <c r="P16" i="2"/>
  <c r="O16" i="2"/>
  <c r="N16" i="2"/>
  <c r="I16" i="2"/>
  <c r="H16" i="2"/>
  <c r="G16" i="2"/>
  <c r="F16" i="2"/>
  <c r="E16" i="2"/>
  <c r="D16" i="2"/>
  <c r="C16" i="2"/>
  <c r="A16" i="2"/>
  <c r="V15" i="2"/>
  <c r="U15" i="2"/>
  <c r="T15" i="2"/>
  <c r="S15" i="2"/>
  <c r="R15" i="2"/>
  <c r="Q15" i="2"/>
  <c r="P15" i="2"/>
  <c r="O15" i="2"/>
  <c r="N15" i="2"/>
  <c r="I15" i="2"/>
  <c r="H15" i="2"/>
  <c r="G15" i="2"/>
  <c r="F15" i="2"/>
  <c r="E15" i="2"/>
  <c r="D15" i="2"/>
  <c r="C15" i="2"/>
  <c r="B15" i="2"/>
  <c r="A15" i="2"/>
  <c r="V14" i="2"/>
  <c r="U14" i="2"/>
  <c r="T14" i="2"/>
  <c r="S14" i="2"/>
  <c r="R14" i="2"/>
  <c r="Q14" i="2"/>
  <c r="P14" i="2"/>
  <c r="O14" i="2"/>
  <c r="N14" i="2"/>
  <c r="I14" i="2"/>
  <c r="H14" i="2"/>
  <c r="G14" i="2"/>
  <c r="F14" i="2"/>
  <c r="E14" i="2"/>
  <c r="D14" i="2"/>
  <c r="C14" i="2"/>
  <c r="B14" i="2"/>
  <c r="A14" i="2"/>
  <c r="V13" i="2"/>
  <c r="U13" i="2"/>
  <c r="T13" i="2"/>
  <c r="S13" i="2"/>
  <c r="R13" i="2"/>
  <c r="Q13" i="2"/>
  <c r="P13" i="2"/>
  <c r="O13" i="2"/>
  <c r="N13" i="2"/>
  <c r="I13" i="2"/>
  <c r="H13" i="2"/>
  <c r="G13" i="2"/>
  <c r="F13" i="2"/>
  <c r="E13" i="2"/>
  <c r="D13" i="2"/>
  <c r="C13" i="2"/>
  <c r="B13" i="2"/>
  <c r="A13" i="2"/>
  <c r="V12" i="2"/>
  <c r="U12" i="2"/>
  <c r="T12" i="2"/>
  <c r="S12" i="2"/>
  <c r="R12" i="2"/>
  <c r="Q12" i="2"/>
  <c r="P12" i="2"/>
  <c r="O12" i="2"/>
  <c r="N12" i="2"/>
  <c r="I12" i="2"/>
  <c r="H12" i="2"/>
  <c r="G12" i="2"/>
  <c r="F12" i="2"/>
  <c r="E12" i="2"/>
  <c r="D12" i="2"/>
  <c r="C12" i="2"/>
  <c r="B12" i="2"/>
  <c r="A12" i="2"/>
  <c r="V11" i="2"/>
  <c r="U11" i="2"/>
  <c r="T11" i="2"/>
  <c r="S11" i="2"/>
  <c r="R11" i="2"/>
  <c r="Q11" i="2"/>
  <c r="P11" i="2"/>
  <c r="O11" i="2"/>
  <c r="N11" i="2"/>
  <c r="I11" i="2"/>
  <c r="H11" i="2"/>
  <c r="G11" i="2"/>
  <c r="F11" i="2"/>
  <c r="E11" i="2"/>
  <c r="D11" i="2"/>
  <c r="C11" i="2"/>
  <c r="B11" i="2"/>
  <c r="A11" i="2"/>
  <c r="V10" i="2"/>
  <c r="U10" i="2"/>
  <c r="T10" i="2"/>
  <c r="S10" i="2"/>
  <c r="R10" i="2"/>
  <c r="Q10" i="2"/>
  <c r="P10" i="2"/>
  <c r="O10" i="2"/>
  <c r="N10" i="2"/>
  <c r="I10" i="2"/>
  <c r="H10" i="2"/>
  <c r="G10" i="2"/>
  <c r="F10" i="2"/>
  <c r="E10" i="2"/>
  <c r="D10" i="2"/>
  <c r="C10" i="2"/>
  <c r="B10" i="2"/>
  <c r="A10" i="2"/>
  <c r="V9" i="2"/>
  <c r="U9" i="2"/>
  <c r="T9" i="2"/>
  <c r="S9" i="2"/>
  <c r="R9" i="2"/>
  <c r="Q9" i="2"/>
  <c r="P9" i="2"/>
  <c r="O9" i="2"/>
  <c r="N9" i="2"/>
  <c r="I9" i="2"/>
  <c r="H9" i="2"/>
  <c r="G9" i="2"/>
  <c r="F9" i="2"/>
  <c r="E9" i="2"/>
  <c r="D9" i="2"/>
  <c r="C9" i="2"/>
  <c r="B9" i="2"/>
  <c r="A9" i="2"/>
  <c r="V8" i="2"/>
  <c r="U8" i="2"/>
  <c r="T8" i="2"/>
  <c r="S8" i="2"/>
  <c r="R8" i="2"/>
  <c r="Q8" i="2"/>
  <c r="P8" i="2"/>
  <c r="O8" i="2"/>
  <c r="N8" i="2"/>
  <c r="I8" i="2"/>
  <c r="H8" i="2"/>
  <c r="G8" i="2"/>
  <c r="F8" i="2"/>
  <c r="E8" i="2"/>
  <c r="D8" i="2"/>
  <c r="C8" i="2"/>
  <c r="B8" i="2"/>
  <c r="A8" i="2"/>
  <c r="V7" i="2"/>
  <c r="U7" i="2"/>
  <c r="T7" i="2"/>
  <c r="S7" i="2"/>
  <c r="R7" i="2"/>
  <c r="Q7" i="2"/>
  <c r="P7" i="2"/>
  <c r="O7" i="2"/>
  <c r="N7" i="2"/>
  <c r="I7" i="2"/>
  <c r="H7" i="2"/>
  <c r="G7" i="2"/>
  <c r="F7" i="2"/>
  <c r="E7" i="2"/>
  <c r="D7" i="2"/>
  <c r="C7" i="2"/>
  <c r="B7" i="2"/>
  <c r="A7" i="2"/>
  <c r="V6" i="2"/>
  <c r="U6" i="2"/>
  <c r="T6" i="2"/>
  <c r="S6" i="2"/>
  <c r="R6" i="2"/>
  <c r="Q6" i="2"/>
  <c r="P6" i="2"/>
  <c r="O6" i="2"/>
  <c r="N6" i="2"/>
  <c r="I6" i="2"/>
  <c r="H6" i="2"/>
  <c r="G6" i="2"/>
  <c r="F6" i="2"/>
  <c r="E6" i="2"/>
  <c r="D6" i="2"/>
  <c r="C6" i="2"/>
  <c r="B6" i="2"/>
  <c r="A6" i="2"/>
  <c r="V5" i="2"/>
  <c r="U5" i="2"/>
  <c r="T5" i="2"/>
  <c r="S5" i="2"/>
  <c r="R5" i="2"/>
  <c r="Q5" i="2"/>
  <c r="P5" i="2"/>
  <c r="O5" i="2"/>
  <c r="N5" i="2"/>
  <c r="I5" i="2"/>
  <c r="H5" i="2"/>
  <c r="G5" i="2"/>
  <c r="F5" i="2"/>
  <c r="E5" i="2"/>
  <c r="D5" i="2"/>
  <c r="C5" i="2"/>
  <c r="B5" i="2"/>
  <c r="A5" i="2"/>
  <c r="V4" i="2"/>
  <c r="U4" i="2"/>
  <c r="T4" i="2"/>
  <c r="S4" i="2"/>
  <c r="R4" i="2"/>
  <c r="Q4" i="2"/>
  <c r="P4" i="2"/>
  <c r="O4" i="2"/>
  <c r="N4" i="2"/>
  <c r="I4" i="2"/>
  <c r="H4" i="2"/>
  <c r="G4" i="2"/>
  <c r="A4" i="2"/>
  <c r="V3" i="2"/>
  <c r="U3" i="2"/>
  <c r="T3" i="2"/>
  <c r="S3" i="2"/>
  <c r="R3" i="2"/>
  <c r="Q3" i="2"/>
  <c r="P3" i="2"/>
  <c r="O3" i="2"/>
  <c r="N3" i="2"/>
  <c r="I3" i="2"/>
  <c r="H3" i="2"/>
  <c r="G3" i="2"/>
  <c r="F3" i="2"/>
  <c r="E3" i="2"/>
  <c r="D3" i="2"/>
  <c r="C3" i="2"/>
  <c r="B3" i="2"/>
  <c r="A3" i="2"/>
  <c r="V2" i="2"/>
  <c r="U2" i="2"/>
  <c r="T2" i="2"/>
  <c r="S2" i="2"/>
  <c r="R2" i="2"/>
  <c r="Q2" i="2"/>
  <c r="P2" i="2"/>
  <c r="O2" i="2"/>
  <c r="N2" i="2"/>
  <c r="I2" i="2"/>
  <c r="H2" i="2"/>
  <c r="G2" i="2"/>
  <c r="F2" i="2"/>
  <c r="E2" i="2"/>
  <c r="D2" i="2"/>
  <c r="C2" i="2"/>
  <c r="B2" i="2"/>
  <c r="A2" i="2"/>
  <c r="O1" i="2"/>
  <c r="B1" i="2"/>
  <c r="I24" i="3" l="1"/>
  <c r="M16" i="3"/>
  <c r="I18" i="3" s="1"/>
  <c r="H23" i="3"/>
  <c r="B10" i="3"/>
  <c r="F10" i="3"/>
  <c r="J10" i="3"/>
  <c r="D11" i="3"/>
  <c r="H11" i="3"/>
  <c r="M15" i="3"/>
  <c r="G17" i="3" s="1"/>
  <c r="B24" i="3"/>
  <c r="F24" i="3"/>
  <c r="J24" i="3"/>
  <c r="C10" i="3"/>
  <c r="G10" i="3"/>
  <c r="K10" i="3"/>
  <c r="E23" i="3"/>
  <c r="I23" i="3"/>
  <c r="C24" i="3"/>
  <c r="G24" i="3"/>
  <c r="K24" i="3"/>
  <c r="B11" i="3"/>
  <c r="F11" i="3"/>
  <c r="J11" i="3"/>
  <c r="D17" i="3"/>
  <c r="H17" i="3"/>
  <c r="E18" i="3"/>
  <c r="B23" i="3"/>
  <c r="F23" i="3"/>
  <c r="J23" i="3"/>
  <c r="D24" i="3"/>
  <c r="H24" i="3"/>
  <c r="E10" i="3"/>
  <c r="I10" i="3"/>
  <c r="C11" i="3"/>
  <c r="G11" i="3"/>
  <c r="K11" i="3"/>
  <c r="C23" i="3"/>
  <c r="G23" i="3"/>
  <c r="K23" i="3"/>
  <c r="F17" i="3"/>
  <c r="J17" i="3"/>
  <c r="C18" i="3"/>
  <c r="K18" i="3"/>
  <c r="C17" i="3"/>
  <c r="D18" i="3"/>
  <c r="L18" i="3"/>
  <c r="I17" i="3"/>
  <c r="J18" i="3"/>
  <c r="D997" i="4"/>
  <c r="D993" i="4"/>
  <c r="D989" i="4"/>
  <c r="D985" i="4"/>
  <c r="D981" i="4"/>
  <c r="D977" i="4"/>
  <c r="D973" i="4"/>
  <c r="D969" i="4"/>
  <c r="D965" i="4"/>
  <c r="D961" i="4"/>
  <c r="D957" i="4"/>
  <c r="D953" i="4"/>
  <c r="D949" i="4"/>
  <c r="D945" i="4"/>
  <c r="D941" i="4"/>
  <c r="D937" i="4"/>
  <c r="D933" i="4"/>
  <c r="D929" i="4"/>
  <c r="D925" i="4"/>
  <c r="D921" i="4"/>
  <c r="D917" i="4"/>
  <c r="D913" i="4"/>
  <c r="D909" i="4"/>
  <c r="D905" i="4"/>
  <c r="D901" i="4"/>
  <c r="D897" i="4"/>
  <c r="D893" i="4"/>
  <c r="D889" i="4"/>
  <c r="D885" i="4"/>
  <c r="D881" i="4"/>
  <c r="D877" i="4"/>
  <c r="D873" i="4"/>
  <c r="D869" i="4"/>
  <c r="D865" i="4"/>
  <c r="D861" i="4"/>
  <c r="D857" i="4"/>
  <c r="D853" i="4"/>
  <c r="D849" i="4"/>
  <c r="D845" i="4"/>
  <c r="D841" i="4"/>
  <c r="D837" i="4"/>
  <c r="D833" i="4"/>
  <c r="D829" i="4"/>
  <c r="D825" i="4"/>
  <c r="D821" i="4"/>
  <c r="D817" i="4"/>
  <c r="D813" i="4"/>
  <c r="D809" i="4"/>
  <c r="D805" i="4"/>
  <c r="D801" i="4"/>
  <c r="D797" i="4"/>
  <c r="D793" i="4"/>
  <c r="D789" i="4"/>
  <c r="D785" i="4"/>
  <c r="D781" i="4"/>
  <c r="D777" i="4"/>
  <c r="D773" i="4"/>
  <c r="D769" i="4"/>
  <c r="D765" i="4"/>
  <c r="D761" i="4"/>
  <c r="D757" i="4"/>
  <c r="D753" i="4"/>
  <c r="D749" i="4"/>
  <c r="D745" i="4"/>
  <c r="D741" i="4"/>
  <c r="D737" i="4"/>
  <c r="D733" i="4"/>
  <c r="D729" i="4"/>
  <c r="D725" i="4"/>
  <c r="D721" i="4"/>
  <c r="D717" i="4"/>
  <c r="D713" i="4"/>
  <c r="D709" i="4"/>
  <c r="D705" i="4"/>
  <c r="D701" i="4"/>
  <c r="D697" i="4"/>
  <c r="D693" i="4"/>
  <c r="D689" i="4"/>
  <c r="D685" i="4"/>
  <c r="D681" i="4"/>
  <c r="D677" i="4"/>
  <c r="D673" i="4"/>
  <c r="D669" i="4"/>
  <c r="D665" i="4"/>
  <c r="D661" i="4"/>
  <c r="D1000" i="4"/>
  <c r="D996" i="4"/>
  <c r="D992" i="4"/>
  <c r="D988" i="4"/>
  <c r="D984" i="4"/>
  <c r="D980" i="4"/>
  <c r="D976" i="4"/>
  <c r="D972" i="4"/>
  <c r="D968" i="4"/>
  <c r="D964" i="4"/>
  <c r="D960" i="4"/>
  <c r="D956" i="4"/>
  <c r="D952" i="4"/>
  <c r="D948" i="4"/>
  <c r="D944" i="4"/>
  <c r="D940" i="4"/>
  <c r="D936" i="4"/>
  <c r="D932" i="4"/>
  <c r="D928" i="4"/>
  <c r="D924" i="4"/>
  <c r="D920" i="4"/>
  <c r="D916" i="4"/>
  <c r="D912" i="4"/>
  <c r="D908" i="4"/>
  <c r="D904" i="4"/>
  <c r="D900" i="4"/>
  <c r="D896" i="4"/>
  <c r="D892" i="4"/>
  <c r="D888" i="4"/>
  <c r="D884" i="4"/>
  <c r="D880" i="4"/>
  <c r="D876" i="4"/>
  <c r="D872" i="4"/>
  <c r="D868" i="4"/>
  <c r="D864" i="4"/>
  <c r="D860" i="4"/>
  <c r="D856" i="4"/>
  <c r="D852" i="4"/>
  <c r="D848" i="4"/>
  <c r="D844" i="4"/>
  <c r="D840" i="4"/>
  <c r="D836" i="4"/>
  <c r="D832" i="4"/>
  <c r="D828" i="4"/>
  <c r="D824" i="4"/>
  <c r="D820" i="4"/>
  <c r="D816" i="4"/>
  <c r="D812" i="4"/>
  <c r="D808" i="4"/>
  <c r="D804" i="4"/>
  <c r="D800" i="4"/>
  <c r="D796" i="4"/>
  <c r="D792" i="4"/>
  <c r="D788" i="4"/>
  <c r="D784" i="4"/>
  <c r="D780" i="4"/>
  <c r="D776" i="4"/>
  <c r="D772" i="4"/>
  <c r="D768" i="4"/>
  <c r="D764" i="4"/>
  <c r="D760" i="4"/>
  <c r="D756" i="4"/>
  <c r="D752" i="4"/>
  <c r="D748" i="4"/>
  <c r="D744" i="4"/>
  <c r="D740" i="4"/>
  <c r="D736" i="4"/>
  <c r="D732" i="4"/>
  <c r="D728" i="4"/>
  <c r="D724" i="4"/>
  <c r="D720" i="4"/>
  <c r="D716" i="4"/>
  <c r="D712" i="4"/>
  <c r="D708" i="4"/>
  <c r="D704" i="4"/>
  <c r="D700" i="4"/>
  <c r="D696" i="4"/>
  <c r="D692" i="4"/>
  <c r="D688" i="4"/>
  <c r="D684" i="4"/>
  <c r="D680" i="4"/>
  <c r="D999" i="4"/>
  <c r="D995" i="4"/>
  <c r="D991" i="4"/>
  <c r="D987" i="4"/>
  <c r="D983" i="4"/>
  <c r="D979" i="4"/>
  <c r="D975" i="4"/>
  <c r="D971" i="4"/>
  <c r="D967" i="4"/>
  <c r="D963" i="4"/>
  <c r="D959" i="4"/>
  <c r="D955" i="4"/>
  <c r="D951" i="4"/>
  <c r="D947" i="4"/>
  <c r="D943" i="4"/>
  <c r="D939" i="4"/>
  <c r="D935" i="4"/>
  <c r="D931" i="4"/>
  <c r="D927" i="4"/>
  <c r="D923" i="4"/>
  <c r="D919" i="4"/>
  <c r="D915" i="4"/>
  <c r="D911" i="4"/>
  <c r="D907" i="4"/>
  <c r="D903" i="4"/>
  <c r="D899" i="4"/>
  <c r="D895" i="4"/>
  <c r="D891" i="4"/>
  <c r="D887" i="4"/>
  <c r="D883" i="4"/>
  <c r="D879" i="4"/>
  <c r="D875" i="4"/>
  <c r="D871" i="4"/>
  <c r="D867" i="4"/>
  <c r="D863" i="4"/>
  <c r="D859" i="4"/>
  <c r="D855" i="4"/>
  <c r="D851" i="4"/>
  <c r="D847" i="4"/>
  <c r="D843" i="4"/>
  <c r="D839" i="4"/>
  <c r="D835" i="4"/>
  <c r="D831" i="4"/>
  <c r="D827" i="4"/>
  <c r="D823" i="4"/>
  <c r="D819" i="4"/>
  <c r="D815" i="4"/>
  <c r="D811" i="4"/>
  <c r="D807" i="4"/>
  <c r="D998" i="4"/>
  <c r="D994" i="4"/>
  <c r="D990" i="4"/>
  <c r="D986" i="4"/>
  <c r="D982" i="4"/>
  <c r="D978" i="4"/>
  <c r="D974" i="4"/>
  <c r="D970" i="4"/>
  <c r="D966" i="4"/>
  <c r="D962" i="4"/>
  <c r="D958" i="4"/>
  <c r="D954" i="4"/>
  <c r="D950" i="4"/>
  <c r="D946" i="4"/>
  <c r="D942" i="4"/>
  <c r="D938" i="4"/>
  <c r="D934" i="4"/>
  <c r="D930" i="4"/>
  <c r="D926" i="4"/>
  <c r="D922" i="4"/>
  <c r="D918" i="4"/>
  <c r="D914" i="4"/>
  <c r="D910" i="4"/>
  <c r="D906" i="4"/>
  <c r="D902" i="4"/>
  <c r="D898" i="4"/>
  <c r="D894" i="4"/>
  <c r="D890" i="4"/>
  <c r="D886" i="4"/>
  <c r="D882" i="4"/>
  <c r="D878" i="4"/>
  <c r="D874" i="4"/>
  <c r="D870" i="4"/>
  <c r="D866" i="4"/>
  <c r="D862" i="4"/>
  <c r="D858" i="4"/>
  <c r="D854" i="4"/>
  <c r="D850" i="4"/>
  <c r="D846" i="4"/>
  <c r="D842" i="4"/>
  <c r="D838" i="4"/>
  <c r="D834" i="4"/>
  <c r="D830" i="4"/>
  <c r="D826" i="4"/>
  <c r="D822" i="4"/>
  <c r="D818" i="4"/>
  <c r="D814" i="4"/>
  <c r="D810" i="4"/>
  <c r="D806" i="4"/>
  <c r="D802" i="4"/>
  <c r="D798" i="4"/>
  <c r="D794" i="4"/>
  <c r="D790" i="4"/>
  <c r="D786" i="4"/>
  <c r="D782" i="4"/>
  <c r="D778" i="4"/>
  <c r="D774" i="4"/>
  <c r="D770" i="4"/>
  <c r="D766" i="4"/>
  <c r="D762" i="4"/>
  <c r="D758" i="4"/>
  <c r="D754" i="4"/>
  <c r="D750" i="4"/>
  <c r="D746" i="4"/>
  <c r="D742" i="4"/>
  <c r="D738" i="4"/>
  <c r="D734" i="4"/>
  <c r="D730" i="4"/>
  <c r="D726" i="4"/>
  <c r="D722" i="4"/>
  <c r="D718" i="4"/>
  <c r="D714" i="4"/>
  <c r="D710" i="4"/>
  <c r="D706" i="4"/>
  <c r="D702" i="4"/>
  <c r="D698" i="4"/>
  <c r="D694" i="4"/>
  <c r="D690" i="4"/>
  <c r="D686" i="4"/>
  <c r="D682" i="4"/>
  <c r="D678" i="4"/>
  <c r="D674" i="4"/>
  <c r="D791" i="4"/>
  <c r="D775" i="4"/>
  <c r="D759" i="4"/>
  <c r="D743" i="4"/>
  <c r="D727" i="4"/>
  <c r="D711" i="4"/>
  <c r="D695" i="4"/>
  <c r="D679" i="4"/>
  <c r="D671" i="4"/>
  <c r="D666" i="4"/>
  <c r="D660" i="4"/>
  <c r="D656" i="4"/>
  <c r="D652" i="4"/>
  <c r="D648" i="4"/>
  <c r="D644" i="4"/>
  <c r="D640" i="4"/>
  <c r="D636" i="4"/>
  <c r="D632" i="4"/>
  <c r="D628" i="4"/>
  <c r="D624" i="4"/>
  <c r="D620" i="4"/>
  <c r="D616" i="4"/>
  <c r="D612" i="4"/>
  <c r="D608" i="4"/>
  <c r="D604" i="4"/>
  <c r="D600" i="4"/>
  <c r="D596" i="4"/>
  <c r="D592" i="4"/>
  <c r="D588" i="4"/>
  <c r="D584" i="4"/>
  <c r="D580" i="4"/>
  <c r="D576" i="4"/>
  <c r="D572" i="4"/>
  <c r="D568" i="4"/>
  <c r="D564" i="4"/>
  <c r="D560" i="4"/>
  <c r="D556" i="4"/>
  <c r="D552" i="4"/>
  <c r="D548" i="4"/>
  <c r="D544" i="4"/>
  <c r="D540" i="4"/>
  <c r="D536" i="4"/>
  <c r="D532" i="4"/>
  <c r="D528" i="4"/>
  <c r="D524" i="4"/>
  <c r="D520" i="4"/>
  <c r="D516" i="4"/>
  <c r="D512" i="4"/>
  <c r="D508" i="4"/>
  <c r="D504" i="4"/>
  <c r="D500" i="4"/>
  <c r="D496" i="4"/>
  <c r="D492" i="4"/>
  <c r="D488" i="4"/>
  <c r="D484" i="4"/>
  <c r="D480" i="4"/>
  <c r="D476" i="4"/>
  <c r="D472" i="4"/>
  <c r="D468" i="4"/>
  <c r="D464" i="4"/>
  <c r="D460" i="4"/>
  <c r="D456" i="4"/>
  <c r="D452" i="4"/>
  <c r="D448" i="4"/>
  <c r="D444" i="4"/>
  <c r="D440" i="4"/>
  <c r="D436" i="4"/>
  <c r="D432" i="4"/>
  <c r="D428" i="4"/>
  <c r="D424" i="4"/>
  <c r="D420" i="4"/>
  <c r="D416" i="4"/>
  <c r="D412" i="4"/>
  <c r="D408" i="4"/>
  <c r="D404" i="4"/>
  <c r="D400" i="4"/>
  <c r="D396" i="4"/>
  <c r="D392" i="4"/>
  <c r="D388" i="4"/>
  <c r="D384" i="4"/>
  <c r="D380" i="4"/>
  <c r="D376" i="4"/>
  <c r="D372" i="4"/>
  <c r="D368" i="4"/>
  <c r="D364" i="4"/>
  <c r="D360" i="4"/>
  <c r="D356" i="4"/>
  <c r="D352" i="4"/>
  <c r="D348" i="4"/>
  <c r="D344" i="4"/>
  <c r="D340" i="4"/>
  <c r="D336" i="4"/>
  <c r="D332" i="4"/>
  <c r="D328" i="4"/>
  <c r="D324" i="4"/>
  <c r="D320" i="4"/>
  <c r="D316" i="4"/>
  <c r="D312" i="4"/>
  <c r="D308" i="4"/>
  <c r="D304" i="4"/>
  <c r="D300" i="4"/>
  <c r="D296" i="4"/>
  <c r="D292" i="4"/>
  <c r="D288" i="4"/>
  <c r="D284" i="4"/>
  <c r="D280" i="4"/>
  <c r="D276" i="4"/>
  <c r="D272" i="4"/>
  <c r="D268" i="4"/>
  <c r="D264" i="4"/>
  <c r="D260" i="4"/>
  <c r="D256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803" i="4"/>
  <c r="D787" i="4"/>
  <c r="D771" i="4"/>
  <c r="D755" i="4"/>
  <c r="D739" i="4"/>
  <c r="D723" i="4"/>
  <c r="D707" i="4"/>
  <c r="D691" i="4"/>
  <c r="D676" i="4"/>
  <c r="D670" i="4"/>
  <c r="D664" i="4"/>
  <c r="D659" i="4"/>
  <c r="D655" i="4"/>
  <c r="D651" i="4"/>
  <c r="D647" i="4"/>
  <c r="D643" i="4"/>
  <c r="D639" i="4"/>
  <c r="D635" i="4"/>
  <c r="D631" i="4"/>
  <c r="D627" i="4"/>
  <c r="D623" i="4"/>
  <c r="D619" i="4"/>
  <c r="D615" i="4"/>
  <c r="D611" i="4"/>
  <c r="D607" i="4"/>
  <c r="D603" i="4"/>
  <c r="D599" i="4"/>
  <c r="D595" i="4"/>
  <c r="D591" i="4"/>
  <c r="D587" i="4"/>
  <c r="D583" i="4"/>
  <c r="D579" i="4"/>
  <c r="D575" i="4"/>
  <c r="D571" i="4"/>
  <c r="D567" i="4"/>
  <c r="D563" i="4"/>
  <c r="D559" i="4"/>
  <c r="D555" i="4"/>
  <c r="D551" i="4"/>
  <c r="D547" i="4"/>
  <c r="D543" i="4"/>
  <c r="D539" i="4"/>
  <c r="D535" i="4"/>
  <c r="D531" i="4"/>
  <c r="D527" i="4"/>
  <c r="D523" i="4"/>
  <c r="D519" i="4"/>
  <c r="D515" i="4"/>
  <c r="D799" i="4"/>
  <c r="D783" i="4"/>
  <c r="D767" i="4"/>
  <c r="D751" i="4"/>
  <c r="D735" i="4"/>
  <c r="D719" i="4"/>
  <c r="D703" i="4"/>
  <c r="D687" i="4"/>
  <c r="D675" i="4"/>
  <c r="D668" i="4"/>
  <c r="D663" i="4"/>
  <c r="D658" i="4"/>
  <c r="D654" i="4"/>
  <c r="D650" i="4"/>
  <c r="D646" i="4"/>
  <c r="D642" i="4"/>
  <c r="D638" i="4"/>
  <c r="D634" i="4"/>
  <c r="D630" i="4"/>
  <c r="D626" i="4"/>
  <c r="D622" i="4"/>
  <c r="D618" i="4"/>
  <c r="D614" i="4"/>
  <c r="D610" i="4"/>
  <c r="D606" i="4"/>
  <c r="D602" i="4"/>
  <c r="D598" i="4"/>
  <c r="D594" i="4"/>
  <c r="D590" i="4"/>
  <c r="D586" i="4"/>
  <c r="D582" i="4"/>
  <c r="D578" i="4"/>
  <c r="D574" i="4"/>
  <c r="D570" i="4"/>
  <c r="D566" i="4"/>
  <c r="D562" i="4"/>
  <c r="D558" i="4"/>
  <c r="D554" i="4"/>
  <c r="D550" i="4"/>
  <c r="D546" i="4"/>
  <c r="D542" i="4"/>
  <c r="D538" i="4"/>
  <c r="D534" i="4"/>
  <c r="D530" i="4"/>
  <c r="D526" i="4"/>
  <c r="D522" i="4"/>
  <c r="D518" i="4"/>
  <c r="D514" i="4"/>
  <c r="D510" i="4"/>
  <c r="D506" i="4"/>
  <c r="D502" i="4"/>
  <c r="D498" i="4"/>
  <c r="D494" i="4"/>
  <c r="D490" i="4"/>
  <c r="D486" i="4"/>
  <c r="D482" i="4"/>
  <c r="D478" i="4"/>
  <c r="D474" i="4"/>
  <c r="D470" i="4"/>
  <c r="D466" i="4"/>
  <c r="D462" i="4"/>
  <c r="D458" i="4"/>
  <c r="D454" i="4"/>
  <c r="D450" i="4"/>
  <c r="D446" i="4"/>
  <c r="D795" i="4"/>
  <c r="D779" i="4"/>
  <c r="D763" i="4"/>
  <c r="D747" i="4"/>
  <c r="D731" i="4"/>
  <c r="D715" i="4"/>
  <c r="D699" i="4"/>
  <c r="D683" i="4"/>
  <c r="D672" i="4"/>
  <c r="D667" i="4"/>
  <c r="D662" i="4"/>
  <c r="D657" i="4"/>
  <c r="D653" i="4"/>
  <c r="D649" i="4"/>
  <c r="D645" i="4"/>
  <c r="D641" i="4"/>
  <c r="D637" i="4"/>
  <c r="D633" i="4"/>
  <c r="D629" i="4"/>
  <c r="D625" i="4"/>
  <c r="D621" i="4"/>
  <c r="D617" i="4"/>
  <c r="D613" i="4"/>
  <c r="D609" i="4"/>
  <c r="D605" i="4"/>
  <c r="D601" i="4"/>
  <c r="D597" i="4"/>
  <c r="D593" i="4"/>
  <c r="D589" i="4"/>
  <c r="D585" i="4"/>
  <c r="D581" i="4"/>
  <c r="D577" i="4"/>
  <c r="D573" i="4"/>
  <c r="D569" i="4"/>
  <c r="D565" i="4"/>
  <c r="D561" i="4"/>
  <c r="D557" i="4"/>
  <c r="D553" i="4"/>
  <c r="D549" i="4"/>
  <c r="D545" i="4"/>
  <c r="D541" i="4"/>
  <c r="D537" i="4"/>
  <c r="D533" i="4"/>
  <c r="D529" i="4"/>
  <c r="D525" i="4"/>
  <c r="D521" i="4"/>
  <c r="D517" i="4"/>
  <c r="D513" i="4"/>
  <c r="D509" i="4"/>
  <c r="D505" i="4"/>
  <c r="D501" i="4"/>
  <c r="D497" i="4"/>
  <c r="D493" i="4"/>
  <c r="D489" i="4"/>
  <c r="D485" i="4"/>
  <c r="D481" i="4"/>
  <c r="D477" i="4"/>
  <c r="D473" i="4"/>
  <c r="D469" i="4"/>
  <c r="D465" i="4"/>
  <c r="D461" i="4"/>
  <c r="D457" i="4"/>
  <c r="D453" i="4"/>
  <c r="D449" i="4"/>
  <c r="D445" i="4"/>
  <c r="D441" i="4"/>
  <c r="D437" i="4"/>
  <c r="D433" i="4"/>
  <c r="D429" i="4"/>
  <c r="D425" i="4"/>
  <c r="D421" i="4"/>
  <c r="D417" i="4"/>
  <c r="D413" i="4"/>
  <c r="D409" i="4"/>
  <c r="D405" i="4"/>
  <c r="D401" i="4"/>
  <c r="D397" i="4"/>
  <c r="D393" i="4"/>
  <c r="D389" i="4"/>
  <c r="D385" i="4"/>
  <c r="D381" i="4"/>
  <c r="D377" i="4"/>
  <c r="D373" i="4"/>
  <c r="D369" i="4"/>
  <c r="D365" i="4"/>
  <c r="D499" i="4"/>
  <c r="D483" i="4"/>
  <c r="D467" i="4"/>
  <c r="D451" i="4"/>
  <c r="D439" i="4"/>
  <c r="D431" i="4"/>
  <c r="D423" i="4"/>
  <c r="D415" i="4"/>
  <c r="D407" i="4"/>
  <c r="D399" i="4"/>
  <c r="D391" i="4"/>
  <c r="D383" i="4"/>
  <c r="D375" i="4"/>
  <c r="D367" i="4"/>
  <c r="D361" i="4"/>
  <c r="D355" i="4"/>
  <c r="D350" i="4"/>
  <c r="D345" i="4"/>
  <c r="D339" i="4"/>
  <c r="D334" i="4"/>
  <c r="D329" i="4"/>
  <c r="D323" i="4"/>
  <c r="D318" i="4"/>
  <c r="D313" i="4"/>
  <c r="D307" i="4"/>
  <c r="D302" i="4"/>
  <c r="D297" i="4"/>
  <c r="D291" i="4"/>
  <c r="D286" i="4"/>
  <c r="D281" i="4"/>
  <c r="D275" i="4"/>
  <c r="D270" i="4"/>
  <c r="D265" i="4"/>
  <c r="D259" i="4"/>
  <c r="D254" i="4"/>
  <c r="D249" i="4"/>
  <c r="D243" i="4"/>
  <c r="D238" i="4"/>
  <c r="D233" i="4"/>
  <c r="D227" i="4"/>
  <c r="D222" i="4"/>
  <c r="D217" i="4"/>
  <c r="D211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3" i="4"/>
  <c r="D511" i="4"/>
  <c r="D495" i="4"/>
  <c r="D479" i="4"/>
  <c r="D463" i="4"/>
  <c r="D447" i="4"/>
  <c r="D438" i="4"/>
  <c r="D430" i="4"/>
  <c r="D422" i="4"/>
  <c r="D414" i="4"/>
  <c r="D406" i="4"/>
  <c r="D398" i="4"/>
  <c r="D390" i="4"/>
  <c r="D382" i="4"/>
  <c r="D374" i="4"/>
  <c r="D366" i="4"/>
  <c r="D359" i="4"/>
  <c r="D354" i="4"/>
  <c r="D349" i="4"/>
  <c r="D343" i="4"/>
  <c r="D338" i="4"/>
  <c r="D333" i="4"/>
  <c r="D327" i="4"/>
  <c r="D322" i="4"/>
  <c r="D317" i="4"/>
  <c r="D311" i="4"/>
  <c r="D306" i="4"/>
  <c r="D301" i="4"/>
  <c r="D295" i="4"/>
  <c r="D290" i="4"/>
  <c r="D285" i="4"/>
  <c r="D279" i="4"/>
  <c r="D274" i="4"/>
  <c r="D269" i="4"/>
  <c r="D263" i="4"/>
  <c r="D258" i="4"/>
  <c r="D253" i="4"/>
  <c r="D247" i="4"/>
  <c r="D242" i="4"/>
  <c r="D237" i="4"/>
  <c r="D231" i="4"/>
  <c r="D226" i="4"/>
  <c r="D221" i="4"/>
  <c r="D215" i="4"/>
  <c r="D210" i="4"/>
  <c r="D205" i="4"/>
  <c r="D507" i="4"/>
  <c r="D491" i="4"/>
  <c r="D475" i="4"/>
  <c r="D459" i="4"/>
  <c r="D443" i="4"/>
  <c r="D435" i="4"/>
  <c r="D427" i="4"/>
  <c r="D419" i="4"/>
  <c r="D411" i="4"/>
  <c r="D403" i="4"/>
  <c r="D395" i="4"/>
  <c r="D387" i="4"/>
  <c r="D379" i="4"/>
  <c r="D371" i="4"/>
  <c r="D363" i="4"/>
  <c r="D358" i="4"/>
  <c r="D353" i="4"/>
  <c r="D347" i="4"/>
  <c r="D342" i="4"/>
  <c r="D337" i="4"/>
  <c r="D331" i="4"/>
  <c r="D326" i="4"/>
  <c r="D321" i="4"/>
  <c r="D315" i="4"/>
  <c r="D310" i="4"/>
  <c r="D305" i="4"/>
  <c r="D299" i="4"/>
  <c r="D294" i="4"/>
  <c r="D289" i="4"/>
  <c r="D283" i="4"/>
  <c r="D278" i="4"/>
  <c r="D273" i="4"/>
  <c r="D267" i="4"/>
  <c r="D262" i="4"/>
  <c r="D257" i="4"/>
  <c r="D251" i="4"/>
  <c r="D246" i="4"/>
  <c r="D241" i="4"/>
  <c r="D235" i="4"/>
  <c r="D230" i="4"/>
  <c r="D225" i="4"/>
  <c r="D219" i="4"/>
  <c r="D214" i="4"/>
  <c r="D209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503" i="4"/>
  <c r="D487" i="4"/>
  <c r="D471" i="4"/>
  <c r="D455" i="4"/>
  <c r="D442" i="4"/>
  <c r="D434" i="4"/>
  <c r="D426" i="4"/>
  <c r="D418" i="4"/>
  <c r="D410" i="4"/>
  <c r="D402" i="4"/>
  <c r="D394" i="4"/>
  <c r="D386" i="4"/>
  <c r="D378" i="4"/>
  <c r="D370" i="4"/>
  <c r="D362" i="4"/>
  <c r="D357" i="4"/>
  <c r="D351" i="4"/>
  <c r="D346" i="4"/>
  <c r="D341" i="4"/>
  <c r="D335" i="4"/>
  <c r="D330" i="4"/>
  <c r="D325" i="4"/>
  <c r="D319" i="4"/>
  <c r="D314" i="4"/>
  <c r="D309" i="4"/>
  <c r="D303" i="4"/>
  <c r="D298" i="4"/>
  <c r="D293" i="4"/>
  <c r="D287" i="4"/>
  <c r="D282" i="4"/>
  <c r="D277" i="4"/>
  <c r="D271" i="4"/>
  <c r="D266" i="4"/>
  <c r="D261" i="4"/>
  <c r="D255" i="4"/>
  <c r="D250" i="4"/>
  <c r="D245" i="4"/>
  <c r="D239" i="4"/>
  <c r="D234" i="4"/>
  <c r="D229" i="4"/>
  <c r="D223" i="4"/>
  <c r="D218" i="4"/>
  <c r="D213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8" i="4"/>
  <c r="D13" i="4"/>
  <c r="D21" i="4"/>
  <c r="D29" i="4"/>
  <c r="D37" i="4"/>
  <c r="D49" i="4"/>
  <c r="D65" i="4"/>
  <c r="D81" i="4"/>
  <c r="D97" i="4"/>
  <c r="D113" i="4"/>
  <c r="D129" i="4"/>
  <c r="D145" i="4"/>
  <c r="D161" i="4"/>
  <c r="D177" i="4"/>
  <c r="D193" i="4"/>
  <c r="H10" i="3"/>
  <c r="E11" i="3"/>
  <c r="B17" i="3"/>
  <c r="M17" i="3" s="1"/>
  <c r="B18" i="3"/>
  <c r="M18" i="3" s="1"/>
  <c r="E24" i="3"/>
  <c r="L24" i="3" s="1"/>
  <c r="M3" i="3"/>
  <c r="L9" i="3"/>
  <c r="L22" i="3"/>
  <c r="D4" i="4"/>
  <c r="D9" i="4"/>
  <c r="D16" i="4"/>
  <c r="D24" i="4"/>
  <c r="D32" i="4"/>
  <c r="D40" i="4"/>
  <c r="D53" i="4"/>
  <c r="D69" i="4"/>
  <c r="D85" i="4"/>
  <c r="D101" i="4"/>
  <c r="D117" i="4"/>
  <c r="D133" i="4"/>
  <c r="D149" i="4"/>
  <c r="D165" i="4"/>
  <c r="D181" i="4"/>
  <c r="D197" i="4"/>
  <c r="D10" i="3"/>
  <c r="L10" i="3" s="1"/>
  <c r="I11" i="3"/>
  <c r="M2" i="3"/>
  <c r="F4" i="3" s="1"/>
  <c r="C5" i="3"/>
  <c r="L8" i="3"/>
  <c r="L21" i="3"/>
  <c r="D5" i="4"/>
  <c r="D11" i="4"/>
  <c r="D17" i="4"/>
  <c r="D25" i="4"/>
  <c r="D33" i="4"/>
  <c r="D41" i="4"/>
  <c r="D57" i="4"/>
  <c r="D73" i="4"/>
  <c r="D89" i="4"/>
  <c r="D105" i="4"/>
  <c r="D121" i="4"/>
  <c r="D137" i="4"/>
  <c r="D153" i="4"/>
  <c r="D169" i="4"/>
  <c r="D185" i="4"/>
  <c r="D201" i="4"/>
  <c r="D23" i="3"/>
  <c r="L23" i="3" s="1"/>
  <c r="D7" i="4"/>
  <c r="D12" i="4"/>
  <c r="D20" i="4"/>
  <c r="D28" i="4"/>
  <c r="D36" i="4"/>
  <c r="D45" i="4"/>
  <c r="D61" i="4"/>
  <c r="D77" i="4"/>
  <c r="D93" i="4"/>
  <c r="D109" i="4"/>
  <c r="D125" i="4"/>
  <c r="D141" i="4"/>
  <c r="D157" i="4"/>
  <c r="D173" i="4"/>
  <c r="D189" i="4"/>
  <c r="F18" i="3" l="1"/>
  <c r="H18" i="3"/>
  <c r="G18" i="3"/>
  <c r="E17" i="3"/>
  <c r="K17" i="3"/>
  <c r="B4" i="3"/>
  <c r="L17" i="3"/>
  <c r="L11" i="3"/>
  <c r="I4" i="3"/>
  <c r="G4" i="3"/>
  <c r="D4" i="3"/>
  <c r="H4" i="3"/>
  <c r="E5" i="3"/>
  <c r="I5" i="3"/>
  <c r="E4" i="3"/>
  <c r="C4" i="3"/>
  <c r="H5" i="3"/>
  <c r="K5" i="3"/>
  <c r="F5" i="3"/>
  <c r="D5" i="3"/>
  <c r="J5" i="3"/>
  <c r="G5" i="3"/>
  <c r="K4" i="3"/>
  <c r="J4" i="3"/>
  <c r="B5" i="3"/>
  <c r="M4" i="3" l="1"/>
  <c r="M5" i="3"/>
</calcChain>
</file>

<file path=xl/sharedStrings.xml><?xml version="1.0" encoding="utf-8"?>
<sst xmlns="http://schemas.openxmlformats.org/spreadsheetml/2006/main" count="230" uniqueCount="43">
  <si>
    <t>Timestamp</t>
  </si>
  <si>
    <t>1. klasse</t>
  </si>
  <si>
    <t>D</t>
  </si>
  <si>
    <t>E</t>
  </si>
  <si>
    <t>2. klasse</t>
  </si>
  <si>
    <t>C</t>
  </si>
  <si>
    <t>F</t>
  </si>
  <si>
    <t>B</t>
  </si>
  <si>
    <t>A</t>
  </si>
  <si>
    <t>1. lab</t>
  </si>
  <si>
    <t>Total</t>
  </si>
  <si>
    <t>1. klasse, antall</t>
  </si>
  <si>
    <t>2. klasse, antall</t>
  </si>
  <si>
    <t>1. lab, timer</t>
  </si>
  <si>
    <t>0-10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</si>
  <si>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</si>
  <si>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</si>
  <si>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</si>
  <si>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</si>
  <si>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</si>
  <si>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</si>
  <si>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</si>
  <si>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</si>
  <si>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</si>
  <si>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2. lab</t>
  </si>
  <si>
    <t>2. lab, timer</t>
  </si>
  <si>
    <t>Eksamen</t>
  </si>
  <si>
    <t>Lab 1</t>
  </si>
  <si>
    <t>Lab 2</t>
  </si>
  <si>
    <t>Klasse</t>
  </si>
  <si>
    <t>timer</t>
  </si>
  <si>
    <t>karakter</t>
  </si>
  <si>
    <t>2. Klasse</t>
  </si>
  <si>
    <t>klasse</t>
  </si>
  <si>
    <t>eksamenskarakter</t>
  </si>
  <si>
    <t>øvingstid</t>
  </si>
  <si>
    <t>lab1 poeng</t>
  </si>
  <si>
    <t>lab1 tid</t>
  </si>
  <si>
    <t>lab2 poeng</t>
  </si>
  <si>
    <t>lab2 tid</t>
  </si>
  <si>
    <t>forkunnskap</t>
  </si>
  <si>
    <t>læringsutbytte</t>
  </si>
  <si>
    <t>arbeidsbelastning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</si>
</sst>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timer and karakter</a:t>
            </a:r>
          </a:p>
        </c:rich>
      </c:tx>
      <c:overlay val="0"/>
    </c:title>
    <c:autoTitleDeleted val="0"/>
    <c:plotArea>
      <c:layout/>
      <c:bubbleChart>
        <c:varyColors val="1"/>
        <c:ser>
          <c:idx val="0"/>
          <c:order val="0"/>
          <c:tx>
            <c:strRef>
              <c:f>test!$B$2</c:f>
              <c:strCache>
                <c:ptCount val="1"/>
                <c:pt idx="0">
                  <c:v>100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test!$C$2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test!$A$2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C113-A540-A268-D7222176218A}"/>
            </c:ext>
          </c:extLst>
        </c:ser>
        <c:ser>
          <c:idx val="1"/>
          <c:order val="1"/>
          <c:tx>
            <c:strRef>
              <c:f>test!$B$3</c:f>
              <c:strCache>
                <c:ptCount val="1"/>
                <c:pt idx="0">
                  <c:v>10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test!$C$3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test!$A$3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C113-A540-A268-D7222176218A}"/>
            </c:ext>
          </c:extLst>
        </c:ser>
        <c:ser>
          <c:idx val="2"/>
          <c:order val="2"/>
          <c:tx>
            <c:strRef>
              <c:f>test!$B$4</c:f>
              <c:strCache>
                <c:ptCount val="1"/>
                <c:pt idx="0">
                  <c:v>12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test!$A$4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2-C113-A540-A268-D7222176218A}"/>
            </c:ext>
          </c:extLst>
        </c:ser>
        <c:ser>
          <c:idx val="3"/>
          <c:order val="3"/>
          <c:tx>
            <c:strRef>
              <c:f>test!$B$5</c:f>
              <c:strCache>
                <c:ptCount val="1"/>
                <c:pt idx="0">
                  <c:v>13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test!$A$5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3-C113-A540-A268-D7222176218A}"/>
            </c:ext>
          </c:extLst>
        </c:ser>
        <c:ser>
          <c:idx val="4"/>
          <c:order val="4"/>
          <c:tx>
            <c:strRef>
              <c:f>test!$B$6</c:f>
              <c:strCache>
                <c:ptCount val="1"/>
                <c:pt idx="0">
                  <c:v>7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test!$C$6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test!$A$6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C113-A540-A268-D7222176218A}"/>
            </c:ext>
          </c:extLst>
        </c:ser>
        <c:ser>
          <c:idx val="5"/>
          <c:order val="5"/>
          <c:tx>
            <c:strRef>
              <c:f>test!$B$7</c:f>
              <c:strCache>
                <c:ptCount val="1"/>
                <c:pt idx="0">
                  <c:v>9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test!$C$7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test!$A$7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5-C113-A540-A268-D7222176218A}"/>
            </c:ext>
          </c:extLst>
        </c:ser>
        <c:ser>
          <c:idx val="6"/>
          <c:order val="6"/>
          <c:tx>
            <c:strRef>
              <c:f>test!$B$8</c:f>
              <c:strCache>
                <c:ptCount val="1"/>
                <c:pt idx="0">
                  <c:v>6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test!$C$8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test!$A$8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C113-A540-A268-D7222176218A}"/>
            </c:ext>
          </c:extLst>
        </c:ser>
        <c:ser>
          <c:idx val="7"/>
          <c:order val="7"/>
          <c:tx>
            <c:strRef>
              <c:f>test!$B$9</c:f>
              <c:strCache>
                <c:ptCount val="1"/>
                <c:pt idx="0">
                  <c:v>9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test!$C$9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test!$A$9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7-C113-A540-A268-D7222176218A}"/>
            </c:ext>
          </c:extLst>
        </c:ser>
        <c:ser>
          <c:idx val="8"/>
          <c:order val="8"/>
          <c:tx>
            <c:strRef>
              <c:f>test!$B$10</c:f>
              <c:strCache>
                <c:ptCount val="1"/>
                <c:pt idx="0">
                  <c:v>12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test!$C$10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test!$A$10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C113-A540-A268-D7222176218A}"/>
            </c:ext>
          </c:extLst>
        </c:ser>
        <c:ser>
          <c:idx val="9"/>
          <c:order val="9"/>
          <c:tx>
            <c:strRef>
              <c:f>test!$B$11</c:f>
              <c:strCache>
                <c:ptCount val="1"/>
                <c:pt idx="0">
                  <c:v>5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test!$C$11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test!$A$11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9-C113-A540-A268-D7222176218A}"/>
            </c:ext>
          </c:extLst>
        </c:ser>
        <c:ser>
          <c:idx val="10"/>
          <c:order val="10"/>
          <c:tx>
            <c:strRef>
              <c:f>test!$B$12</c:f>
              <c:strCache>
                <c:ptCount val="1"/>
                <c:pt idx="0">
                  <c:v>7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test!$A$12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A-C113-A540-A268-D7222176218A}"/>
            </c:ext>
          </c:extLst>
        </c:ser>
        <c:ser>
          <c:idx val="11"/>
          <c:order val="11"/>
          <c:tx>
            <c:strRef>
              <c:f>test!$B$13</c:f>
              <c:strCache>
                <c:ptCount val="1"/>
                <c:pt idx="0">
                  <c:v>8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test!$A$13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B-C113-A540-A268-D7222176218A}"/>
            </c:ext>
          </c:extLst>
        </c:ser>
        <c:ser>
          <c:idx val="12"/>
          <c:order val="12"/>
          <c:tx>
            <c:strRef>
              <c:f>test!$B$14</c:f>
              <c:strCache>
                <c:ptCount val="1"/>
                <c:pt idx="0">
                  <c:v>11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test!$A$14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C-C113-A540-A268-D7222176218A}"/>
            </c:ext>
          </c:extLst>
        </c:ser>
        <c:ser>
          <c:idx val="13"/>
          <c:order val="13"/>
          <c:tx>
            <c:strRef>
              <c:f>test!$B$15</c:f>
              <c:strCache>
                <c:ptCount val="1"/>
                <c:pt idx="0">
                  <c:v>8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test!$C$15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test!$A$15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D-C113-A540-A268-D7222176218A}"/>
            </c:ext>
          </c:extLst>
        </c:ser>
        <c:ser>
          <c:idx val="14"/>
          <c:order val="14"/>
          <c:tx>
            <c:strRef>
              <c:f>test!$B$16</c:f>
              <c:strCache>
                <c:ptCount val="1"/>
                <c:pt idx="0">
                  <c:v>12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test!$C$16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test!$A$16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E-C113-A540-A268-D7222176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1"/>
        <c:axId val="1388519079"/>
        <c:axId val="1651560797"/>
      </c:bubbleChart>
      <c:valAx>
        <c:axId val="1388519079"/>
        <c:scaling>
          <c:orientation val="minMax"/>
          <c:max val="1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NO"/>
          </a:p>
        </c:txPr>
        <c:crossAx val="1651560797"/>
        <c:crosses val="autoZero"/>
        <c:crossBetween val="midCat"/>
      </c:valAx>
      <c:valAx>
        <c:axId val="1651560797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NO"/>
          </a:p>
        </c:txPr>
        <c:crossAx val="1388519079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571500</xdr:colOff>
      <xdr:row>3</xdr:row>
      <xdr:rowOff>9525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83"/>
  <sheetViews>
    <sheetView tabSelected="1" workbookViewId="0">
      <pane ySplit="1" topLeftCell="A65" activePane="bottomLeft" state="frozen"/>
      <selection pane="bottomLeft" activeCell="K2" sqref="K2"/>
    </sheetView>
  </sheetViews>
  <sheetFormatPr baseColWidth="10" defaultColWidth="14.5" defaultRowHeight="15.75" customHeight="1" x14ac:dyDescent="0.15"/>
  <cols>
    <col min="1" max="17" width="21.5" customWidth="1"/>
  </cols>
  <sheetData>
    <row r="1" spans="1:11" ht="15.75" customHeight="1" x14ac:dyDescent="0.15">
      <c r="A1" s="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1:11" ht="15.75" customHeight="1" x14ac:dyDescent="0.15">
      <c r="A2" s="2">
        <v>44432.679007708335</v>
      </c>
      <c r="B2" s="3" t="s">
        <v>1</v>
      </c>
      <c r="C2" s="3" t="s">
        <v>2</v>
      </c>
      <c r="D2" s="3">
        <v>1</v>
      </c>
      <c r="E2" s="3">
        <v>9</v>
      </c>
      <c r="F2" s="3">
        <v>4</v>
      </c>
      <c r="G2" s="3">
        <v>8</v>
      </c>
      <c r="H2" s="3">
        <v>3</v>
      </c>
      <c r="I2" s="3">
        <v>4</v>
      </c>
      <c r="J2" s="3">
        <v>3</v>
      </c>
      <c r="K2" s="3">
        <v>4</v>
      </c>
    </row>
    <row r="3" spans="1:11" ht="15.75" customHeight="1" x14ac:dyDescent="0.15">
      <c r="A3" s="2">
        <v>44432.679058402777</v>
      </c>
      <c r="B3" s="3" t="s">
        <v>1</v>
      </c>
      <c r="C3" s="3" t="s">
        <v>3</v>
      </c>
      <c r="I3" s="3">
        <v>2</v>
      </c>
      <c r="J3" s="3">
        <v>2</v>
      </c>
      <c r="K3" s="3">
        <v>4</v>
      </c>
    </row>
    <row r="4" spans="1:11" ht="15.75" customHeight="1" x14ac:dyDescent="0.15">
      <c r="A4" s="2">
        <v>44432.679961099537</v>
      </c>
      <c r="B4" s="3" t="s">
        <v>4</v>
      </c>
      <c r="C4" s="3" t="s">
        <v>5</v>
      </c>
      <c r="D4" s="3">
        <v>4</v>
      </c>
      <c r="E4" s="3">
        <v>10</v>
      </c>
      <c r="F4" s="3">
        <v>20</v>
      </c>
      <c r="G4" s="3">
        <v>9.5</v>
      </c>
      <c r="H4" s="3">
        <v>20</v>
      </c>
      <c r="I4" s="3">
        <v>4</v>
      </c>
      <c r="J4" s="3">
        <v>5</v>
      </c>
      <c r="K4" s="3">
        <v>3</v>
      </c>
    </row>
    <row r="5" spans="1:11" ht="15.75" customHeight="1" x14ac:dyDescent="0.15">
      <c r="A5" s="2">
        <v>44432.680008946758</v>
      </c>
      <c r="B5" s="3" t="s">
        <v>1</v>
      </c>
      <c r="C5" s="3" t="s">
        <v>5</v>
      </c>
      <c r="D5" s="3">
        <v>6</v>
      </c>
      <c r="E5" s="3">
        <v>9.5</v>
      </c>
      <c r="F5" s="3">
        <v>40</v>
      </c>
      <c r="G5" s="3">
        <v>8.5</v>
      </c>
      <c r="H5" s="3">
        <v>50</v>
      </c>
      <c r="I5" s="3">
        <v>2</v>
      </c>
      <c r="J5" s="3">
        <v>2</v>
      </c>
      <c r="K5" s="3">
        <v>4</v>
      </c>
    </row>
    <row r="6" spans="1:11" ht="15.75" customHeight="1" x14ac:dyDescent="0.15">
      <c r="A6" s="2">
        <v>44432.680285034723</v>
      </c>
      <c r="B6" s="3" t="s">
        <v>1</v>
      </c>
      <c r="C6" s="3" t="s">
        <v>5</v>
      </c>
      <c r="D6" s="3">
        <v>5</v>
      </c>
      <c r="E6" s="3">
        <v>9.5</v>
      </c>
      <c r="F6" s="3">
        <v>30</v>
      </c>
      <c r="G6" s="3">
        <v>8.5</v>
      </c>
      <c r="H6" s="3">
        <v>25</v>
      </c>
      <c r="I6" s="3">
        <v>2</v>
      </c>
      <c r="J6" s="3">
        <v>4</v>
      </c>
      <c r="K6" s="3">
        <v>4</v>
      </c>
    </row>
    <row r="7" spans="1:11" ht="15.75" customHeight="1" x14ac:dyDescent="0.15">
      <c r="A7" s="2">
        <v>44432.680523807867</v>
      </c>
      <c r="B7" s="3" t="s">
        <v>4</v>
      </c>
      <c r="C7" s="3" t="s">
        <v>5</v>
      </c>
      <c r="D7" s="3">
        <v>1</v>
      </c>
      <c r="E7" s="3">
        <v>9</v>
      </c>
      <c r="F7" s="3">
        <v>8</v>
      </c>
      <c r="G7" s="3">
        <v>10</v>
      </c>
      <c r="H7" s="3">
        <v>8</v>
      </c>
      <c r="I7" s="3">
        <v>4</v>
      </c>
      <c r="J7" s="3">
        <v>2</v>
      </c>
      <c r="K7" s="3">
        <v>3</v>
      </c>
    </row>
    <row r="8" spans="1:11" ht="15.75" customHeight="1" x14ac:dyDescent="0.15">
      <c r="A8" s="2">
        <v>44432.680641238425</v>
      </c>
      <c r="B8" s="3" t="s">
        <v>1</v>
      </c>
      <c r="C8" s="3" t="s">
        <v>5</v>
      </c>
      <c r="D8" s="3">
        <v>5</v>
      </c>
      <c r="E8" s="3">
        <v>8.75</v>
      </c>
      <c r="F8" s="3">
        <v>6</v>
      </c>
      <c r="G8" s="3">
        <v>7</v>
      </c>
      <c r="H8" s="3">
        <v>10</v>
      </c>
      <c r="I8" s="3">
        <v>2</v>
      </c>
      <c r="J8" s="3">
        <v>3</v>
      </c>
      <c r="K8" s="3">
        <v>4</v>
      </c>
    </row>
    <row r="9" spans="1:11" ht="15.75" customHeight="1" x14ac:dyDescent="0.15">
      <c r="A9" s="2">
        <v>44432.680693310183</v>
      </c>
      <c r="B9" s="3" t="s">
        <v>4</v>
      </c>
      <c r="C9" s="3" t="s">
        <v>2</v>
      </c>
      <c r="D9" s="3">
        <v>2</v>
      </c>
      <c r="E9" s="3">
        <v>9</v>
      </c>
      <c r="F9" s="3">
        <v>20</v>
      </c>
      <c r="G9" s="3">
        <v>10</v>
      </c>
      <c r="H9" s="3">
        <v>20</v>
      </c>
      <c r="I9" s="3">
        <v>4</v>
      </c>
      <c r="J9" s="3">
        <v>2</v>
      </c>
      <c r="K9" s="3">
        <v>3</v>
      </c>
    </row>
    <row r="10" spans="1:11" ht="15.75" customHeight="1" x14ac:dyDescent="0.15">
      <c r="A10" s="2">
        <v>44432.680835208332</v>
      </c>
      <c r="B10" s="3" t="s">
        <v>4</v>
      </c>
      <c r="C10" s="3" t="s">
        <v>2</v>
      </c>
      <c r="D10" s="3">
        <v>3</v>
      </c>
      <c r="E10" s="3">
        <v>8</v>
      </c>
      <c r="F10" s="3">
        <v>15</v>
      </c>
      <c r="G10" s="3">
        <v>8.5</v>
      </c>
      <c r="H10" s="3">
        <v>15</v>
      </c>
      <c r="I10" s="3">
        <v>4</v>
      </c>
      <c r="J10" s="3">
        <v>4</v>
      </c>
      <c r="K10" s="3">
        <v>4</v>
      </c>
    </row>
    <row r="11" spans="1:11" ht="15.75" customHeight="1" x14ac:dyDescent="0.15">
      <c r="A11" s="2">
        <v>44432.681846504631</v>
      </c>
      <c r="B11" s="3" t="s">
        <v>1</v>
      </c>
      <c r="C11" s="3" t="s">
        <v>2</v>
      </c>
      <c r="D11" s="3">
        <v>5</v>
      </c>
      <c r="E11" s="3">
        <v>8</v>
      </c>
      <c r="F11" s="3">
        <v>20</v>
      </c>
      <c r="G11" s="3">
        <v>9</v>
      </c>
      <c r="H11" s="3">
        <v>20</v>
      </c>
      <c r="I11" s="3">
        <v>1</v>
      </c>
      <c r="J11" s="3">
        <v>2</v>
      </c>
      <c r="K11" s="3">
        <v>4</v>
      </c>
    </row>
    <row r="12" spans="1:11" ht="15.75" customHeight="1" x14ac:dyDescent="0.15">
      <c r="A12" s="2">
        <v>44432.682004710645</v>
      </c>
      <c r="B12" s="3" t="s">
        <v>4</v>
      </c>
      <c r="C12" s="3" t="s">
        <v>5</v>
      </c>
      <c r="D12" s="3">
        <v>3</v>
      </c>
      <c r="E12" s="3">
        <v>9</v>
      </c>
      <c r="F12" s="3">
        <v>6</v>
      </c>
      <c r="G12" s="3">
        <v>10</v>
      </c>
      <c r="H12" s="3">
        <v>8</v>
      </c>
      <c r="I12" s="3">
        <v>5</v>
      </c>
      <c r="J12" s="3">
        <v>3</v>
      </c>
      <c r="K12" s="3">
        <v>3</v>
      </c>
    </row>
    <row r="13" spans="1:11" ht="15.75" customHeight="1" x14ac:dyDescent="0.15">
      <c r="A13" s="2">
        <v>44432.682091412033</v>
      </c>
      <c r="B13" s="3" t="s">
        <v>1</v>
      </c>
      <c r="C13" s="3" t="s">
        <v>3</v>
      </c>
      <c r="D13" s="3">
        <v>5</v>
      </c>
      <c r="E13" s="3">
        <v>8</v>
      </c>
      <c r="F13" s="3">
        <v>15</v>
      </c>
      <c r="G13" s="3">
        <v>9.25</v>
      </c>
      <c r="H13" s="3">
        <v>15</v>
      </c>
      <c r="I13" s="3">
        <v>3</v>
      </c>
      <c r="J13" s="3">
        <v>3</v>
      </c>
      <c r="K13" s="3">
        <v>5</v>
      </c>
    </row>
    <row r="14" spans="1:11" ht="15.75" customHeight="1" x14ac:dyDescent="0.15">
      <c r="A14" s="2">
        <v>44432.682169444444</v>
      </c>
      <c r="B14" s="3" t="s">
        <v>4</v>
      </c>
      <c r="C14" s="3" t="s">
        <v>5</v>
      </c>
      <c r="D14" s="3">
        <v>2</v>
      </c>
      <c r="E14" s="3">
        <v>8</v>
      </c>
      <c r="F14" s="3">
        <v>10</v>
      </c>
      <c r="G14" s="3">
        <v>8.5</v>
      </c>
      <c r="H14" s="3">
        <v>10</v>
      </c>
      <c r="I14" s="3">
        <v>3</v>
      </c>
      <c r="J14" s="3">
        <v>2</v>
      </c>
      <c r="K14" s="3">
        <v>3</v>
      </c>
    </row>
    <row r="15" spans="1:11" ht="15.75" customHeight="1" x14ac:dyDescent="0.15">
      <c r="A15" s="2">
        <v>44432.682299780092</v>
      </c>
      <c r="B15" s="3" t="s">
        <v>1</v>
      </c>
      <c r="C15" s="3" t="s">
        <v>3</v>
      </c>
      <c r="D15" s="3">
        <v>4</v>
      </c>
      <c r="E15" s="3">
        <v>7</v>
      </c>
      <c r="F15" s="3">
        <v>20</v>
      </c>
      <c r="G15" s="3">
        <v>9</v>
      </c>
      <c r="H15" s="3">
        <v>17</v>
      </c>
      <c r="I15" s="3">
        <v>1</v>
      </c>
      <c r="J15" s="3">
        <v>2</v>
      </c>
      <c r="K15" s="3">
        <v>5</v>
      </c>
    </row>
    <row r="16" spans="1:11" ht="15.75" customHeight="1" x14ac:dyDescent="0.15">
      <c r="A16" s="2">
        <v>44432.682493692133</v>
      </c>
      <c r="B16" s="3" t="s">
        <v>4</v>
      </c>
      <c r="C16" s="3" t="s">
        <v>3</v>
      </c>
      <c r="D16" s="3">
        <v>3</v>
      </c>
      <c r="E16" s="3">
        <v>9.25</v>
      </c>
      <c r="F16" s="3">
        <v>10</v>
      </c>
      <c r="G16" s="3">
        <v>8</v>
      </c>
      <c r="H16" s="3">
        <v>10</v>
      </c>
      <c r="I16" s="3">
        <v>4</v>
      </c>
      <c r="J16" s="3">
        <v>2</v>
      </c>
      <c r="K16" s="3">
        <v>3</v>
      </c>
    </row>
    <row r="17" spans="1:11" ht="15.75" customHeight="1" x14ac:dyDescent="0.15">
      <c r="A17" s="2">
        <v>44432.682542337963</v>
      </c>
      <c r="B17" s="3" t="s">
        <v>1</v>
      </c>
      <c r="C17" s="3" t="s">
        <v>3</v>
      </c>
      <c r="D17" s="3">
        <v>4</v>
      </c>
      <c r="E17" s="3">
        <v>7</v>
      </c>
      <c r="F17" s="3">
        <v>10</v>
      </c>
      <c r="G17" s="3">
        <v>9</v>
      </c>
      <c r="H17" s="3">
        <v>15</v>
      </c>
      <c r="I17" s="3">
        <v>2</v>
      </c>
      <c r="J17" s="3">
        <v>3</v>
      </c>
      <c r="K17" s="3">
        <v>5</v>
      </c>
    </row>
    <row r="18" spans="1:11" ht="15.75" customHeight="1" x14ac:dyDescent="0.15">
      <c r="A18" s="2">
        <v>44432.682577951389</v>
      </c>
      <c r="B18" s="3" t="s">
        <v>1</v>
      </c>
      <c r="C18" s="3" t="s">
        <v>2</v>
      </c>
      <c r="D18" s="3">
        <v>5</v>
      </c>
      <c r="E18" s="3">
        <v>8</v>
      </c>
      <c r="F18" s="3">
        <v>15</v>
      </c>
      <c r="G18" s="3">
        <v>9</v>
      </c>
      <c r="H18" s="3">
        <v>17</v>
      </c>
      <c r="I18" s="3">
        <v>2</v>
      </c>
      <c r="J18" s="3">
        <v>3</v>
      </c>
      <c r="K18" s="3">
        <v>4</v>
      </c>
    </row>
    <row r="19" spans="1:11" ht="15.75" customHeight="1" x14ac:dyDescent="0.15">
      <c r="A19" s="2">
        <v>44432.682922141204</v>
      </c>
      <c r="B19" s="3" t="s">
        <v>1</v>
      </c>
      <c r="C19" s="3" t="s">
        <v>3</v>
      </c>
      <c r="D19" s="3">
        <v>5</v>
      </c>
      <c r="E19" s="3">
        <v>8</v>
      </c>
      <c r="F19" s="3">
        <v>20</v>
      </c>
      <c r="G19" s="3">
        <v>7</v>
      </c>
      <c r="H19" s="3">
        <v>20</v>
      </c>
      <c r="I19" s="3">
        <v>2</v>
      </c>
      <c r="J19" s="3">
        <v>3</v>
      </c>
      <c r="K19" s="3">
        <v>4</v>
      </c>
    </row>
    <row r="20" spans="1:11" ht="15.75" customHeight="1" x14ac:dyDescent="0.15">
      <c r="A20" s="2">
        <v>44432.682977673612</v>
      </c>
      <c r="B20" s="3" t="s">
        <v>1</v>
      </c>
      <c r="C20" s="3" t="s">
        <v>2</v>
      </c>
      <c r="D20" s="3">
        <v>3</v>
      </c>
      <c r="E20" s="3">
        <v>9.25</v>
      </c>
      <c r="F20" s="3">
        <v>15</v>
      </c>
      <c r="G20" s="3">
        <v>8</v>
      </c>
      <c r="H20" s="3">
        <v>10</v>
      </c>
      <c r="I20" s="3">
        <v>2</v>
      </c>
      <c r="J20" s="3">
        <v>3</v>
      </c>
      <c r="K20" s="3">
        <v>4</v>
      </c>
    </row>
    <row r="21" spans="1:11" ht="15.75" customHeight="1" x14ac:dyDescent="0.15">
      <c r="A21" s="2">
        <v>44432.683122025468</v>
      </c>
      <c r="B21" s="3" t="s">
        <v>4</v>
      </c>
      <c r="C21" s="3" t="s">
        <v>2</v>
      </c>
      <c r="D21" s="3">
        <v>2</v>
      </c>
      <c r="E21" s="3">
        <v>8.5</v>
      </c>
      <c r="F21" s="3">
        <v>8</v>
      </c>
      <c r="G21" s="3">
        <v>8.75</v>
      </c>
      <c r="H21" s="3">
        <v>8</v>
      </c>
      <c r="I21" s="3">
        <v>4</v>
      </c>
      <c r="J21" s="3">
        <v>3</v>
      </c>
      <c r="K21" s="3">
        <v>3</v>
      </c>
    </row>
    <row r="22" spans="1:11" ht="15.75" customHeight="1" x14ac:dyDescent="0.15">
      <c r="A22" s="2">
        <v>44432.683303333339</v>
      </c>
      <c r="B22" s="3" t="s">
        <v>4</v>
      </c>
      <c r="C22" s="3" t="s">
        <v>5</v>
      </c>
      <c r="D22" s="3">
        <v>1.5</v>
      </c>
      <c r="E22" s="3">
        <v>8.5</v>
      </c>
      <c r="F22" s="3">
        <v>10</v>
      </c>
      <c r="G22" s="3">
        <v>8.75</v>
      </c>
      <c r="H22" s="3">
        <v>15</v>
      </c>
      <c r="I22" s="3">
        <v>4</v>
      </c>
      <c r="J22" s="3">
        <v>3</v>
      </c>
      <c r="K22" s="3">
        <v>3</v>
      </c>
    </row>
    <row r="23" spans="1:11" ht="15.75" customHeight="1" x14ac:dyDescent="0.15">
      <c r="A23" s="2">
        <v>44432.683814884258</v>
      </c>
      <c r="B23" s="3" t="s">
        <v>4</v>
      </c>
      <c r="C23" s="3" t="s">
        <v>2</v>
      </c>
      <c r="D23" s="3">
        <v>2</v>
      </c>
      <c r="E23" s="3">
        <v>9</v>
      </c>
      <c r="F23" s="3">
        <v>5</v>
      </c>
      <c r="G23" s="3">
        <v>8</v>
      </c>
      <c r="H23" s="3">
        <v>6</v>
      </c>
      <c r="I23" s="3">
        <v>4</v>
      </c>
      <c r="J23" s="3">
        <v>3</v>
      </c>
      <c r="K23" s="3">
        <v>3</v>
      </c>
    </row>
    <row r="24" spans="1:11" ht="15.75" customHeight="1" x14ac:dyDescent="0.15">
      <c r="A24" s="2">
        <v>44432.683957511574</v>
      </c>
      <c r="B24" s="3" t="s">
        <v>4</v>
      </c>
      <c r="C24" s="3" t="s">
        <v>5</v>
      </c>
      <c r="D24" s="3">
        <v>2</v>
      </c>
      <c r="E24" s="3">
        <v>9</v>
      </c>
      <c r="F24" s="3">
        <v>10</v>
      </c>
      <c r="G24" s="3">
        <v>10</v>
      </c>
      <c r="H24" s="3">
        <v>10</v>
      </c>
      <c r="I24" s="3">
        <v>4</v>
      </c>
      <c r="J24" s="3">
        <v>4</v>
      </c>
      <c r="K24" s="3">
        <v>4</v>
      </c>
    </row>
    <row r="25" spans="1:11" ht="15.75" customHeight="1" x14ac:dyDescent="0.15">
      <c r="A25" s="2">
        <v>44432.684474305555</v>
      </c>
      <c r="B25" s="3" t="s">
        <v>4</v>
      </c>
      <c r="C25" s="3" t="s">
        <v>2</v>
      </c>
      <c r="D25" s="3">
        <v>6</v>
      </c>
      <c r="E25" s="3">
        <v>8.75</v>
      </c>
      <c r="F25" s="3">
        <v>20</v>
      </c>
      <c r="G25" s="3">
        <v>7.75</v>
      </c>
      <c r="H25" s="3">
        <v>15</v>
      </c>
      <c r="I25" s="3">
        <v>2</v>
      </c>
      <c r="J25" s="3">
        <v>2</v>
      </c>
      <c r="K25" s="3">
        <v>5</v>
      </c>
    </row>
    <row r="26" spans="1:11" ht="15.75" customHeight="1" x14ac:dyDescent="0.15">
      <c r="A26" s="2">
        <v>44432.684697418983</v>
      </c>
      <c r="B26" s="3" t="s">
        <v>1</v>
      </c>
      <c r="C26" s="3" t="s">
        <v>2</v>
      </c>
      <c r="D26" s="3">
        <v>4</v>
      </c>
      <c r="E26" s="3">
        <v>9</v>
      </c>
      <c r="F26" s="3">
        <v>25</v>
      </c>
      <c r="G26" s="3">
        <v>9</v>
      </c>
      <c r="H26" s="3">
        <v>20</v>
      </c>
      <c r="I26" s="3">
        <v>1</v>
      </c>
      <c r="J26" s="3">
        <v>1</v>
      </c>
      <c r="K26" s="3">
        <v>5</v>
      </c>
    </row>
    <row r="27" spans="1:11" ht="15.75" customHeight="1" x14ac:dyDescent="0.15">
      <c r="A27" s="2">
        <v>44432.684728368054</v>
      </c>
      <c r="B27" s="3" t="s">
        <v>1</v>
      </c>
      <c r="C27" s="3" t="s">
        <v>2</v>
      </c>
      <c r="E27" s="3">
        <v>6.5</v>
      </c>
      <c r="F27" s="3">
        <v>40</v>
      </c>
      <c r="G27" s="3">
        <v>9.5</v>
      </c>
      <c r="H27" s="3">
        <v>30</v>
      </c>
      <c r="I27" s="3">
        <v>2</v>
      </c>
      <c r="J27" s="3">
        <v>2</v>
      </c>
      <c r="K27" s="3">
        <v>3</v>
      </c>
    </row>
    <row r="28" spans="1:11" ht="15.75" customHeight="1" x14ac:dyDescent="0.15">
      <c r="A28" s="2">
        <v>44432.684791284722</v>
      </c>
      <c r="B28" s="3" t="s">
        <v>4</v>
      </c>
      <c r="C28" s="3" t="s">
        <v>5</v>
      </c>
      <c r="D28" s="3">
        <v>4</v>
      </c>
      <c r="E28" s="3">
        <v>8</v>
      </c>
      <c r="F28" s="3">
        <v>7</v>
      </c>
      <c r="G28" s="3">
        <v>8</v>
      </c>
      <c r="H28" s="3">
        <v>8</v>
      </c>
      <c r="I28" s="3">
        <v>5</v>
      </c>
      <c r="J28" s="3">
        <v>3</v>
      </c>
      <c r="K28" s="3">
        <v>3</v>
      </c>
    </row>
    <row r="29" spans="1:11" ht="15.75" customHeight="1" x14ac:dyDescent="0.15">
      <c r="A29" s="2">
        <v>44432.686060821754</v>
      </c>
      <c r="B29" s="3" t="s">
        <v>1</v>
      </c>
      <c r="C29" s="3" t="s">
        <v>2</v>
      </c>
      <c r="D29" s="3">
        <v>4</v>
      </c>
      <c r="E29" s="3">
        <v>9</v>
      </c>
      <c r="F29" s="3">
        <v>15</v>
      </c>
      <c r="G29" s="3">
        <v>7</v>
      </c>
      <c r="H29" s="3">
        <v>16</v>
      </c>
      <c r="I29" s="3">
        <v>1</v>
      </c>
      <c r="J29" s="3">
        <v>1</v>
      </c>
      <c r="K29" s="3">
        <v>5</v>
      </c>
    </row>
    <row r="30" spans="1:11" ht="15.75" customHeight="1" x14ac:dyDescent="0.15">
      <c r="A30" s="2">
        <v>44432.686352627316</v>
      </c>
      <c r="B30" s="3" t="s">
        <v>1</v>
      </c>
      <c r="C30" s="3" t="s">
        <v>5</v>
      </c>
      <c r="D30" s="3">
        <v>6</v>
      </c>
      <c r="E30" s="3">
        <v>9.5</v>
      </c>
      <c r="F30" s="3">
        <v>16</v>
      </c>
      <c r="G30" s="3">
        <v>7.5</v>
      </c>
      <c r="H30" s="3">
        <v>14</v>
      </c>
      <c r="I30" s="3">
        <v>3</v>
      </c>
      <c r="J30" s="3">
        <v>4</v>
      </c>
      <c r="K30" s="3">
        <v>5</v>
      </c>
    </row>
    <row r="31" spans="1:11" ht="15.75" customHeight="1" x14ac:dyDescent="0.15">
      <c r="A31" s="2">
        <v>44432.687134965279</v>
      </c>
      <c r="B31" s="3" t="s">
        <v>1</v>
      </c>
      <c r="C31" s="3" t="s">
        <v>3</v>
      </c>
      <c r="D31" s="3">
        <v>6</v>
      </c>
      <c r="E31" s="3">
        <v>7</v>
      </c>
      <c r="F31" s="3">
        <v>30</v>
      </c>
      <c r="G31" s="3">
        <v>8</v>
      </c>
      <c r="H31" s="3">
        <v>30</v>
      </c>
      <c r="I31" s="3">
        <v>2</v>
      </c>
      <c r="J31" s="3">
        <v>3</v>
      </c>
      <c r="K31" s="3">
        <v>5</v>
      </c>
    </row>
    <row r="32" spans="1:11" ht="15.75" customHeight="1" x14ac:dyDescent="0.15">
      <c r="A32" s="2">
        <v>44432.688467847227</v>
      </c>
      <c r="B32" s="3" t="s">
        <v>1</v>
      </c>
      <c r="C32" s="3" t="s">
        <v>5</v>
      </c>
      <c r="D32" s="3">
        <v>3.5</v>
      </c>
      <c r="E32" s="3">
        <v>8</v>
      </c>
      <c r="F32" s="3">
        <v>12</v>
      </c>
      <c r="G32" s="3">
        <v>9</v>
      </c>
      <c r="H32" s="3">
        <v>12</v>
      </c>
      <c r="I32" s="3">
        <v>3</v>
      </c>
      <c r="J32" s="3">
        <v>3</v>
      </c>
      <c r="K32" s="3">
        <v>5</v>
      </c>
    </row>
    <row r="33" spans="1:11" ht="15.75" customHeight="1" x14ac:dyDescent="0.15">
      <c r="A33" s="2">
        <v>44432.688908692129</v>
      </c>
      <c r="B33" s="3" t="s">
        <v>1</v>
      </c>
      <c r="C33" s="3" t="s">
        <v>6</v>
      </c>
      <c r="D33" s="3">
        <v>3</v>
      </c>
      <c r="E33" s="3">
        <v>9</v>
      </c>
      <c r="F33" s="3">
        <v>20</v>
      </c>
      <c r="G33" s="3">
        <v>8</v>
      </c>
      <c r="H33" s="3">
        <v>20</v>
      </c>
      <c r="I33" s="3">
        <v>2</v>
      </c>
      <c r="J33" s="3">
        <v>2</v>
      </c>
      <c r="K33" s="3">
        <v>4</v>
      </c>
    </row>
    <row r="34" spans="1:11" ht="15.75" customHeight="1" x14ac:dyDescent="0.15">
      <c r="A34" s="2">
        <v>44432.689464097217</v>
      </c>
      <c r="B34" s="3" t="s">
        <v>4</v>
      </c>
      <c r="C34" s="3" t="s">
        <v>7</v>
      </c>
      <c r="D34" s="3">
        <v>4</v>
      </c>
      <c r="E34" s="3">
        <v>9.25</v>
      </c>
      <c r="F34" s="3">
        <v>6</v>
      </c>
      <c r="G34" s="3">
        <v>9.25</v>
      </c>
      <c r="H34" s="3">
        <v>6</v>
      </c>
      <c r="I34" s="3">
        <v>5</v>
      </c>
      <c r="J34" s="3">
        <v>4</v>
      </c>
      <c r="K34" s="3">
        <v>4</v>
      </c>
    </row>
    <row r="35" spans="1:11" ht="15.75" customHeight="1" x14ac:dyDescent="0.15">
      <c r="A35" s="2">
        <v>44432.690874374995</v>
      </c>
      <c r="B35" s="3" t="s">
        <v>4</v>
      </c>
      <c r="C35" s="3" t="s">
        <v>7</v>
      </c>
      <c r="D35" s="3">
        <v>2.5</v>
      </c>
      <c r="E35" s="3">
        <v>8.75</v>
      </c>
      <c r="F35" s="3">
        <v>25</v>
      </c>
      <c r="G35" s="3">
        <v>9.25</v>
      </c>
      <c r="H35" s="3">
        <v>30</v>
      </c>
      <c r="I35" s="3">
        <v>2</v>
      </c>
      <c r="J35" s="3">
        <v>4</v>
      </c>
      <c r="K35" s="3">
        <v>5</v>
      </c>
    </row>
    <row r="36" spans="1:11" ht="15.75" customHeight="1" x14ac:dyDescent="0.15">
      <c r="A36" s="2">
        <v>44432.693116168986</v>
      </c>
      <c r="B36" s="3" t="s">
        <v>4</v>
      </c>
      <c r="C36" s="3" t="s">
        <v>2</v>
      </c>
      <c r="D36" s="3">
        <v>15</v>
      </c>
      <c r="E36" s="3">
        <v>10</v>
      </c>
      <c r="F36" s="3">
        <v>20</v>
      </c>
      <c r="G36" s="3">
        <v>9</v>
      </c>
      <c r="H36" s="3">
        <v>30</v>
      </c>
      <c r="I36" s="3">
        <v>3</v>
      </c>
      <c r="J36" s="3">
        <v>1</v>
      </c>
      <c r="K36" s="3">
        <v>4</v>
      </c>
    </row>
    <row r="37" spans="1:11" ht="15.75" customHeight="1" x14ac:dyDescent="0.15">
      <c r="A37" s="2">
        <v>44432.69447884259</v>
      </c>
      <c r="B37" s="3" t="s">
        <v>1</v>
      </c>
      <c r="C37" s="3" t="s">
        <v>2</v>
      </c>
      <c r="D37" s="3">
        <v>10</v>
      </c>
      <c r="E37" s="3">
        <v>6</v>
      </c>
      <c r="F37" s="3">
        <v>26</v>
      </c>
      <c r="G37" s="3">
        <v>9.5</v>
      </c>
      <c r="H37" s="3">
        <v>10</v>
      </c>
      <c r="I37" s="3">
        <v>1</v>
      </c>
      <c r="J37" s="3">
        <v>2</v>
      </c>
      <c r="K37" s="3">
        <v>4</v>
      </c>
    </row>
    <row r="38" spans="1:11" ht="15.75" customHeight="1" x14ac:dyDescent="0.15">
      <c r="A38" s="2">
        <v>44432.696503761574</v>
      </c>
      <c r="B38" s="3" t="s">
        <v>4</v>
      </c>
      <c r="C38" s="3" t="s">
        <v>6</v>
      </c>
      <c r="D38" s="3">
        <v>2</v>
      </c>
      <c r="E38" s="3">
        <v>10</v>
      </c>
      <c r="F38" s="3">
        <v>10</v>
      </c>
      <c r="G38" s="3">
        <v>10</v>
      </c>
      <c r="H38" s="3">
        <v>12</v>
      </c>
      <c r="I38" s="3">
        <v>5</v>
      </c>
      <c r="J38" s="3">
        <v>3</v>
      </c>
      <c r="K38" s="3">
        <v>4</v>
      </c>
    </row>
    <row r="39" spans="1:11" ht="15.75" customHeight="1" x14ac:dyDescent="0.15">
      <c r="A39" s="2">
        <v>44432.696587361112</v>
      </c>
      <c r="B39" s="3" t="s">
        <v>1</v>
      </c>
      <c r="C39" s="3" t="s">
        <v>3</v>
      </c>
      <c r="D39" s="3">
        <v>4.5</v>
      </c>
      <c r="E39" s="3">
        <v>9.25</v>
      </c>
      <c r="F39" s="3">
        <v>12</v>
      </c>
      <c r="G39" s="3">
        <v>9</v>
      </c>
      <c r="H39" s="3">
        <v>8</v>
      </c>
      <c r="I39" s="3">
        <v>1</v>
      </c>
      <c r="J39" s="3">
        <v>3</v>
      </c>
      <c r="K39" s="3">
        <v>5</v>
      </c>
    </row>
    <row r="40" spans="1:11" ht="15.75" customHeight="1" x14ac:dyDescent="0.15">
      <c r="A40" s="2">
        <v>44432.700237939818</v>
      </c>
      <c r="B40" s="3" t="s">
        <v>1</v>
      </c>
      <c r="C40" s="3" t="s">
        <v>2</v>
      </c>
      <c r="D40" s="3">
        <v>4</v>
      </c>
      <c r="E40" s="3">
        <v>9</v>
      </c>
      <c r="F40" s="3">
        <v>10</v>
      </c>
      <c r="G40" s="3">
        <v>8</v>
      </c>
      <c r="H40" s="3">
        <v>13</v>
      </c>
      <c r="I40" s="3">
        <v>3</v>
      </c>
      <c r="J40" s="3">
        <v>2</v>
      </c>
      <c r="K40" s="3">
        <v>4</v>
      </c>
    </row>
    <row r="41" spans="1:11" ht="15.75" customHeight="1" x14ac:dyDescent="0.15">
      <c r="A41" s="2">
        <v>44432.700918495371</v>
      </c>
      <c r="B41" s="3" t="s">
        <v>1</v>
      </c>
      <c r="C41" s="3" t="s">
        <v>5</v>
      </c>
      <c r="D41" s="3">
        <v>4</v>
      </c>
      <c r="E41" s="3">
        <v>9</v>
      </c>
      <c r="F41" s="3">
        <v>20</v>
      </c>
      <c r="G41" s="3">
        <v>9.25</v>
      </c>
      <c r="H41" s="3">
        <v>20</v>
      </c>
      <c r="I41" s="3">
        <v>2</v>
      </c>
      <c r="J41" s="3">
        <v>3</v>
      </c>
      <c r="K41" s="3">
        <v>5</v>
      </c>
    </row>
    <row r="42" spans="1:11" ht="15.75" customHeight="1" x14ac:dyDescent="0.15">
      <c r="A42" s="2">
        <v>44432.700986076394</v>
      </c>
      <c r="B42" s="3" t="s">
        <v>4</v>
      </c>
      <c r="C42" s="3" t="s">
        <v>2</v>
      </c>
      <c r="D42" s="3">
        <v>4</v>
      </c>
      <c r="E42" s="3">
        <v>9.5</v>
      </c>
      <c r="F42" s="3">
        <v>15</v>
      </c>
      <c r="G42" s="3">
        <v>9.5</v>
      </c>
      <c r="H42" s="3">
        <v>12</v>
      </c>
      <c r="I42" s="3">
        <v>5</v>
      </c>
      <c r="J42" s="3">
        <v>4</v>
      </c>
      <c r="K42" s="3">
        <v>3</v>
      </c>
    </row>
    <row r="43" spans="1:11" ht="15.75" customHeight="1" x14ac:dyDescent="0.15">
      <c r="A43" s="2">
        <v>44432.701089155089</v>
      </c>
      <c r="B43" s="3" t="s">
        <v>1</v>
      </c>
      <c r="C43" s="3" t="s">
        <v>2</v>
      </c>
      <c r="E43" s="3">
        <v>9</v>
      </c>
      <c r="F43" s="3">
        <v>12</v>
      </c>
      <c r="G43" s="3">
        <v>9</v>
      </c>
      <c r="H43" s="3">
        <v>8</v>
      </c>
      <c r="I43" s="3">
        <v>3</v>
      </c>
      <c r="J43" s="3">
        <v>3</v>
      </c>
      <c r="K43" s="3">
        <v>4</v>
      </c>
    </row>
    <row r="44" spans="1:11" ht="15.75" customHeight="1" x14ac:dyDescent="0.15">
      <c r="A44" s="2">
        <v>44432.701411678237</v>
      </c>
      <c r="B44" s="3" t="s">
        <v>1</v>
      </c>
      <c r="C44" s="3" t="s">
        <v>2</v>
      </c>
      <c r="D44" s="3">
        <v>4</v>
      </c>
      <c r="E44" s="3">
        <v>8</v>
      </c>
      <c r="F44" s="3">
        <v>15</v>
      </c>
      <c r="G44" s="3">
        <v>9.25</v>
      </c>
      <c r="H44" s="3">
        <v>20</v>
      </c>
      <c r="I44" s="3">
        <v>3</v>
      </c>
      <c r="J44" s="3">
        <v>2</v>
      </c>
      <c r="K44" s="3">
        <v>4</v>
      </c>
    </row>
    <row r="45" spans="1:11" ht="15.75" customHeight="1" x14ac:dyDescent="0.15">
      <c r="A45" s="2">
        <v>44432.702472337958</v>
      </c>
      <c r="B45" s="3" t="s">
        <v>1</v>
      </c>
      <c r="C45" s="3" t="s">
        <v>2</v>
      </c>
      <c r="D45" s="3">
        <v>4</v>
      </c>
      <c r="E45" s="3">
        <v>9</v>
      </c>
      <c r="F45" s="3">
        <v>12</v>
      </c>
      <c r="G45" s="3">
        <v>9.5</v>
      </c>
      <c r="H45" s="3">
        <v>14</v>
      </c>
      <c r="I45" s="3">
        <v>1</v>
      </c>
      <c r="J45" s="3">
        <v>1</v>
      </c>
      <c r="K45" s="3">
        <v>4</v>
      </c>
    </row>
    <row r="46" spans="1:11" ht="15.75" customHeight="1" x14ac:dyDescent="0.15">
      <c r="A46" s="2">
        <v>44432.705469224537</v>
      </c>
      <c r="B46" s="3" t="s">
        <v>1</v>
      </c>
      <c r="C46" s="3" t="s">
        <v>5</v>
      </c>
      <c r="D46" s="3">
        <v>3</v>
      </c>
      <c r="E46" s="3">
        <v>8</v>
      </c>
      <c r="F46" s="3">
        <v>30</v>
      </c>
      <c r="G46" s="3">
        <v>9.5</v>
      </c>
      <c r="H46" s="3">
        <v>40</v>
      </c>
      <c r="I46" s="3">
        <v>3</v>
      </c>
      <c r="J46" s="3">
        <v>3</v>
      </c>
      <c r="K46" s="3">
        <v>4</v>
      </c>
    </row>
    <row r="47" spans="1:11" ht="13" x14ac:dyDescent="0.15">
      <c r="A47" s="2">
        <v>44432.706787025461</v>
      </c>
      <c r="B47" s="3" t="s">
        <v>4</v>
      </c>
      <c r="C47" s="3" t="s">
        <v>2</v>
      </c>
      <c r="D47" s="3">
        <v>2</v>
      </c>
      <c r="E47" s="3">
        <v>8.75</v>
      </c>
      <c r="F47" s="3">
        <v>5</v>
      </c>
      <c r="G47" s="3">
        <v>9.25</v>
      </c>
      <c r="H47" s="3">
        <v>5</v>
      </c>
      <c r="I47" s="3">
        <v>4</v>
      </c>
      <c r="J47" s="3">
        <v>2</v>
      </c>
      <c r="K47" s="3">
        <v>3</v>
      </c>
    </row>
    <row r="48" spans="1:11" ht="13" x14ac:dyDescent="0.15">
      <c r="A48" s="2">
        <v>44432.70794482639</v>
      </c>
      <c r="B48" s="3" t="s">
        <v>4</v>
      </c>
      <c r="C48" s="3" t="s">
        <v>5</v>
      </c>
      <c r="D48" s="3">
        <v>2</v>
      </c>
      <c r="E48" s="3">
        <v>9</v>
      </c>
      <c r="F48" s="3">
        <v>20</v>
      </c>
      <c r="G48" s="3">
        <v>7</v>
      </c>
      <c r="H48" s="3">
        <v>20</v>
      </c>
      <c r="I48" s="3">
        <v>4</v>
      </c>
      <c r="J48" s="3">
        <v>3</v>
      </c>
      <c r="K48" s="3">
        <v>4</v>
      </c>
    </row>
    <row r="49" spans="1:11" ht="13" x14ac:dyDescent="0.15">
      <c r="A49" s="2">
        <v>44432.71588956019</v>
      </c>
      <c r="B49" s="3" t="s">
        <v>4</v>
      </c>
      <c r="C49" s="3" t="s">
        <v>5</v>
      </c>
      <c r="D49" s="3">
        <v>8</v>
      </c>
      <c r="E49" s="3">
        <v>8.75</v>
      </c>
      <c r="F49" s="3">
        <v>30</v>
      </c>
      <c r="G49" s="3">
        <v>9.25</v>
      </c>
      <c r="H49" s="3">
        <v>27</v>
      </c>
      <c r="I49" s="3">
        <v>4</v>
      </c>
      <c r="J49" s="3">
        <v>4</v>
      </c>
      <c r="K49" s="3">
        <v>5</v>
      </c>
    </row>
    <row r="50" spans="1:11" ht="13" x14ac:dyDescent="0.15">
      <c r="A50" s="2">
        <v>44432.716696840274</v>
      </c>
      <c r="B50" s="3" t="s">
        <v>4</v>
      </c>
      <c r="C50" s="3" t="s">
        <v>2</v>
      </c>
      <c r="D50" s="3">
        <v>3</v>
      </c>
      <c r="E50" s="3">
        <v>8</v>
      </c>
      <c r="F50" s="3">
        <v>12</v>
      </c>
      <c r="G50" s="3">
        <v>8.5</v>
      </c>
      <c r="H50" s="3">
        <v>12</v>
      </c>
      <c r="I50" s="3">
        <v>4</v>
      </c>
      <c r="J50" s="3">
        <v>3</v>
      </c>
      <c r="K50" s="3">
        <v>3</v>
      </c>
    </row>
    <row r="51" spans="1:11" ht="13" x14ac:dyDescent="0.15">
      <c r="A51" s="2">
        <v>44432.719640891199</v>
      </c>
      <c r="B51" s="3" t="s">
        <v>1</v>
      </c>
      <c r="C51" s="3" t="s">
        <v>2</v>
      </c>
      <c r="D51" s="3">
        <v>3</v>
      </c>
      <c r="E51" s="3">
        <v>7</v>
      </c>
      <c r="F51" s="3">
        <v>5</v>
      </c>
      <c r="G51" s="3">
        <v>9</v>
      </c>
      <c r="H51" s="3">
        <v>7</v>
      </c>
      <c r="I51" s="3">
        <v>2</v>
      </c>
      <c r="J51" s="3">
        <v>2</v>
      </c>
      <c r="K51" s="3">
        <v>4</v>
      </c>
    </row>
    <row r="52" spans="1:11" ht="13" x14ac:dyDescent="0.15">
      <c r="A52" s="2">
        <v>44432.721474652775</v>
      </c>
      <c r="B52" s="3" t="s">
        <v>1</v>
      </c>
      <c r="C52" s="3" t="s">
        <v>3</v>
      </c>
      <c r="D52" s="3">
        <v>3</v>
      </c>
      <c r="E52" s="3">
        <v>7</v>
      </c>
      <c r="F52" s="3">
        <v>6</v>
      </c>
      <c r="G52" s="3">
        <v>9</v>
      </c>
      <c r="H52" s="3">
        <v>10</v>
      </c>
      <c r="I52" s="3">
        <v>1</v>
      </c>
      <c r="J52" s="3">
        <v>3</v>
      </c>
      <c r="K52" s="3">
        <v>4</v>
      </c>
    </row>
    <row r="53" spans="1:11" ht="13" x14ac:dyDescent="0.15">
      <c r="A53" s="2">
        <v>44432.721857326389</v>
      </c>
      <c r="B53" s="3" t="s">
        <v>4</v>
      </c>
      <c r="C53" s="3" t="s">
        <v>2</v>
      </c>
      <c r="D53" s="3">
        <v>4</v>
      </c>
      <c r="E53" s="3">
        <v>9.75</v>
      </c>
      <c r="F53" s="3">
        <v>14</v>
      </c>
      <c r="G53" s="3">
        <v>7.75</v>
      </c>
      <c r="H53" s="3">
        <v>14</v>
      </c>
      <c r="I53" s="3">
        <v>3</v>
      </c>
      <c r="J53" s="3">
        <v>3</v>
      </c>
      <c r="K53" s="3">
        <v>4</v>
      </c>
    </row>
    <row r="54" spans="1:11" ht="13" x14ac:dyDescent="0.15">
      <c r="A54" s="2">
        <v>44432.724166967593</v>
      </c>
      <c r="B54" s="3" t="s">
        <v>4</v>
      </c>
      <c r="C54" s="3" t="s">
        <v>7</v>
      </c>
      <c r="D54" s="3">
        <v>7</v>
      </c>
      <c r="E54" s="3">
        <v>10</v>
      </c>
      <c r="F54" s="3">
        <v>15</v>
      </c>
      <c r="G54" s="3">
        <v>9.5</v>
      </c>
      <c r="H54" s="3">
        <v>12</v>
      </c>
      <c r="I54" s="3">
        <v>4</v>
      </c>
      <c r="J54" s="3">
        <v>3</v>
      </c>
      <c r="K54" s="3">
        <v>4</v>
      </c>
    </row>
    <row r="55" spans="1:11" ht="13" x14ac:dyDescent="0.15">
      <c r="A55" s="2">
        <v>44432.727412916662</v>
      </c>
      <c r="B55" s="3" t="s">
        <v>1</v>
      </c>
      <c r="C55" s="3" t="s">
        <v>2</v>
      </c>
      <c r="D55" s="3">
        <v>5</v>
      </c>
      <c r="E55" s="3">
        <v>7</v>
      </c>
      <c r="F55" s="3">
        <v>15</v>
      </c>
      <c r="G55" s="3">
        <v>9</v>
      </c>
      <c r="H55" s="3">
        <v>15</v>
      </c>
      <c r="I55" s="3">
        <v>2</v>
      </c>
      <c r="J55" s="3">
        <v>3</v>
      </c>
      <c r="K55" s="3">
        <v>4</v>
      </c>
    </row>
    <row r="56" spans="1:11" ht="13" x14ac:dyDescent="0.15">
      <c r="A56" s="2">
        <v>44432.72965601852</v>
      </c>
      <c r="B56" s="3" t="s">
        <v>1</v>
      </c>
      <c r="C56" s="3" t="s">
        <v>2</v>
      </c>
      <c r="D56" s="3">
        <v>4</v>
      </c>
      <c r="E56" s="3">
        <v>8</v>
      </c>
      <c r="F56" s="3">
        <v>22</v>
      </c>
      <c r="G56" s="3">
        <v>9</v>
      </c>
      <c r="H56" s="3">
        <v>10</v>
      </c>
      <c r="I56" s="3">
        <v>2</v>
      </c>
      <c r="J56" s="3">
        <v>3</v>
      </c>
      <c r="K56" s="3">
        <v>5</v>
      </c>
    </row>
    <row r="57" spans="1:11" ht="13" x14ac:dyDescent="0.15">
      <c r="A57" s="2">
        <v>44432.729785011572</v>
      </c>
      <c r="B57" s="3" t="s">
        <v>1</v>
      </c>
      <c r="C57" s="3" t="s">
        <v>7</v>
      </c>
      <c r="D57" s="3">
        <v>8</v>
      </c>
      <c r="E57" s="3">
        <v>7</v>
      </c>
      <c r="F57" s="3">
        <v>20</v>
      </c>
      <c r="G57" s="3">
        <v>8</v>
      </c>
      <c r="H57" s="3">
        <v>28</v>
      </c>
      <c r="I57" s="3">
        <v>3</v>
      </c>
      <c r="J57" s="3">
        <v>4</v>
      </c>
      <c r="K57" s="3">
        <v>4</v>
      </c>
    </row>
    <row r="58" spans="1:11" ht="13" x14ac:dyDescent="0.15">
      <c r="A58" s="2">
        <v>44432.729833101854</v>
      </c>
      <c r="B58" s="3" t="s">
        <v>4</v>
      </c>
      <c r="C58" s="3" t="s">
        <v>2</v>
      </c>
      <c r="D58" s="3">
        <v>6</v>
      </c>
      <c r="E58" s="3">
        <v>9</v>
      </c>
      <c r="F58" s="3">
        <v>30</v>
      </c>
      <c r="G58" s="3">
        <v>9.25</v>
      </c>
      <c r="H58" s="3">
        <v>30</v>
      </c>
      <c r="I58" s="3">
        <v>4</v>
      </c>
      <c r="J58" s="3">
        <v>3</v>
      </c>
      <c r="K58" s="3">
        <v>3</v>
      </c>
    </row>
    <row r="59" spans="1:11" ht="13" x14ac:dyDescent="0.15">
      <c r="A59" s="2">
        <v>44432.736877453703</v>
      </c>
      <c r="B59" s="3" t="s">
        <v>1</v>
      </c>
      <c r="C59" s="3" t="s">
        <v>2</v>
      </c>
      <c r="D59" s="3">
        <v>4</v>
      </c>
      <c r="E59" s="3">
        <v>6.5</v>
      </c>
      <c r="F59" s="3">
        <v>12</v>
      </c>
      <c r="G59" s="3">
        <v>9.5</v>
      </c>
      <c r="H59" s="3">
        <v>12</v>
      </c>
      <c r="I59" s="3">
        <v>1</v>
      </c>
      <c r="J59" s="3">
        <v>2</v>
      </c>
      <c r="K59" s="3">
        <v>5</v>
      </c>
    </row>
    <row r="60" spans="1:11" ht="13" x14ac:dyDescent="0.15">
      <c r="A60" s="2">
        <v>44432.739547094912</v>
      </c>
      <c r="B60" s="3" t="s">
        <v>1</v>
      </c>
      <c r="C60" s="3" t="s">
        <v>2</v>
      </c>
      <c r="D60" s="3">
        <v>4</v>
      </c>
      <c r="E60" s="3">
        <v>8</v>
      </c>
      <c r="F60" s="3">
        <v>35</v>
      </c>
      <c r="G60" s="3">
        <v>7</v>
      </c>
      <c r="H60" s="3">
        <v>40</v>
      </c>
      <c r="I60" s="3">
        <v>2</v>
      </c>
      <c r="J60" s="3">
        <v>3</v>
      </c>
      <c r="K60" s="3">
        <v>5</v>
      </c>
    </row>
    <row r="61" spans="1:11" ht="13" x14ac:dyDescent="0.15">
      <c r="A61" s="2">
        <v>44432.746703969911</v>
      </c>
      <c r="B61" s="3" t="s">
        <v>4</v>
      </c>
      <c r="C61" s="3" t="s">
        <v>5</v>
      </c>
      <c r="D61" s="3">
        <v>4</v>
      </c>
      <c r="E61" s="3">
        <v>10</v>
      </c>
      <c r="F61" s="3">
        <v>10</v>
      </c>
      <c r="G61" s="3">
        <v>9.75</v>
      </c>
      <c r="H61" s="3">
        <v>8</v>
      </c>
      <c r="I61" s="3">
        <v>4</v>
      </c>
      <c r="J61" s="3">
        <v>3</v>
      </c>
      <c r="K61" s="3">
        <v>4</v>
      </c>
    </row>
    <row r="62" spans="1:11" ht="13" x14ac:dyDescent="0.15">
      <c r="A62" s="2">
        <v>44432.74810517361</v>
      </c>
      <c r="B62" s="3" t="s">
        <v>1</v>
      </c>
      <c r="C62" s="3" t="s">
        <v>5</v>
      </c>
      <c r="D62" s="3">
        <v>6</v>
      </c>
      <c r="E62" s="3">
        <v>8</v>
      </c>
      <c r="F62" s="3">
        <v>15</v>
      </c>
      <c r="G62" s="3">
        <v>9</v>
      </c>
      <c r="H62" s="3">
        <v>20</v>
      </c>
      <c r="I62" s="3">
        <v>2</v>
      </c>
      <c r="J62" s="3">
        <v>2</v>
      </c>
      <c r="K62" s="3">
        <v>5</v>
      </c>
    </row>
    <row r="63" spans="1:11" ht="13" x14ac:dyDescent="0.15">
      <c r="A63" s="2">
        <v>44432.751444351852</v>
      </c>
      <c r="B63" s="3" t="s">
        <v>1</v>
      </c>
      <c r="C63" s="3" t="s">
        <v>2</v>
      </c>
      <c r="D63" s="3">
        <v>5</v>
      </c>
      <c r="E63" s="3">
        <v>9</v>
      </c>
      <c r="F63" s="3">
        <v>15</v>
      </c>
      <c r="G63" s="3">
        <v>9</v>
      </c>
      <c r="H63" s="3">
        <v>12</v>
      </c>
      <c r="I63" s="3">
        <v>1</v>
      </c>
      <c r="J63" s="3">
        <v>3</v>
      </c>
      <c r="K63" s="3">
        <v>5</v>
      </c>
    </row>
    <row r="64" spans="1:11" ht="13" x14ac:dyDescent="0.15">
      <c r="A64" s="2">
        <v>44432.756345729169</v>
      </c>
      <c r="B64" s="3" t="s">
        <v>1</v>
      </c>
      <c r="C64" s="3" t="s">
        <v>5</v>
      </c>
      <c r="D64" s="3">
        <v>4</v>
      </c>
      <c r="E64" s="3">
        <v>7</v>
      </c>
      <c r="F64" s="3">
        <v>20</v>
      </c>
      <c r="G64" s="3">
        <v>8</v>
      </c>
      <c r="H64" s="3">
        <v>18</v>
      </c>
      <c r="I64" s="3">
        <v>1</v>
      </c>
      <c r="J64" s="3">
        <v>2</v>
      </c>
      <c r="K64" s="3">
        <v>4</v>
      </c>
    </row>
    <row r="65" spans="1:11" ht="13" x14ac:dyDescent="0.15">
      <c r="A65" s="2">
        <v>44432.759144317126</v>
      </c>
      <c r="B65" s="3" t="s">
        <v>1</v>
      </c>
      <c r="C65" s="3" t="s">
        <v>2</v>
      </c>
      <c r="D65" s="3">
        <v>5</v>
      </c>
      <c r="E65" s="3">
        <v>9</v>
      </c>
      <c r="F65" s="3">
        <v>25</v>
      </c>
      <c r="G65" s="3">
        <v>9.5</v>
      </c>
      <c r="H65" s="3">
        <v>20</v>
      </c>
      <c r="I65" s="3">
        <v>2</v>
      </c>
      <c r="J65" s="3">
        <v>2</v>
      </c>
      <c r="K65" s="3">
        <v>4</v>
      </c>
    </row>
    <row r="66" spans="1:11" ht="13" x14ac:dyDescent="0.15">
      <c r="A66" s="2">
        <v>44432.761266678237</v>
      </c>
      <c r="B66" s="3" t="s">
        <v>1</v>
      </c>
      <c r="C66" s="3" t="s">
        <v>5</v>
      </c>
      <c r="D66" s="3">
        <v>4</v>
      </c>
      <c r="E66" s="3">
        <v>8.75</v>
      </c>
      <c r="F66" s="3">
        <v>15</v>
      </c>
      <c r="G66" s="3">
        <v>8</v>
      </c>
      <c r="H66" s="3">
        <v>20</v>
      </c>
      <c r="I66" s="3">
        <v>2</v>
      </c>
      <c r="J66" s="3">
        <v>3</v>
      </c>
      <c r="K66" s="3">
        <v>5</v>
      </c>
    </row>
    <row r="67" spans="1:11" ht="13" x14ac:dyDescent="0.15">
      <c r="A67" s="2">
        <v>44432.762607696757</v>
      </c>
      <c r="B67" s="3" t="s">
        <v>1</v>
      </c>
      <c r="C67" s="3" t="s">
        <v>5</v>
      </c>
      <c r="D67" s="3">
        <v>6</v>
      </c>
      <c r="E67" s="3">
        <v>9</v>
      </c>
      <c r="F67" s="3">
        <v>9</v>
      </c>
      <c r="G67" s="3">
        <v>9.5</v>
      </c>
      <c r="H67" s="3">
        <v>7</v>
      </c>
      <c r="I67" s="3">
        <v>1</v>
      </c>
      <c r="J67" s="3">
        <v>2</v>
      </c>
      <c r="K67" s="3">
        <v>5</v>
      </c>
    </row>
    <row r="68" spans="1:11" ht="13" x14ac:dyDescent="0.15">
      <c r="A68" s="2">
        <v>44432.764747743058</v>
      </c>
      <c r="B68" s="3" t="s">
        <v>1</v>
      </c>
      <c r="C68" s="3" t="s">
        <v>5</v>
      </c>
      <c r="D68" s="3">
        <v>5</v>
      </c>
      <c r="E68" s="3">
        <v>7</v>
      </c>
      <c r="F68" s="3">
        <v>18</v>
      </c>
      <c r="G68" s="3">
        <v>9</v>
      </c>
      <c r="H68" s="3">
        <v>20</v>
      </c>
      <c r="I68" s="3">
        <v>3</v>
      </c>
      <c r="J68" s="3">
        <v>3</v>
      </c>
      <c r="K68" s="3">
        <v>4</v>
      </c>
    </row>
    <row r="69" spans="1:11" ht="13" x14ac:dyDescent="0.15">
      <c r="A69" s="2">
        <v>44432.779086342591</v>
      </c>
      <c r="B69" s="3" t="s">
        <v>1</v>
      </c>
      <c r="C69" s="3" t="s">
        <v>2</v>
      </c>
      <c r="D69" s="3">
        <v>5</v>
      </c>
      <c r="E69" s="3">
        <v>8</v>
      </c>
      <c r="F69" s="3">
        <v>10</v>
      </c>
      <c r="G69" s="3">
        <v>9.25</v>
      </c>
      <c r="H69" s="3">
        <v>12</v>
      </c>
      <c r="I69" s="3">
        <v>2</v>
      </c>
      <c r="J69" s="3">
        <v>2</v>
      </c>
      <c r="K69" s="3">
        <v>4</v>
      </c>
    </row>
    <row r="70" spans="1:11" ht="13" x14ac:dyDescent="0.15">
      <c r="A70" s="2">
        <v>44432.782666805557</v>
      </c>
      <c r="B70" s="3" t="s">
        <v>4</v>
      </c>
      <c r="C70" s="3" t="s">
        <v>8</v>
      </c>
      <c r="D70" s="3">
        <v>5</v>
      </c>
      <c r="E70" s="3">
        <v>10</v>
      </c>
      <c r="F70" s="3">
        <v>10</v>
      </c>
      <c r="G70" s="3">
        <v>9.5</v>
      </c>
      <c r="H70" s="3">
        <v>12</v>
      </c>
      <c r="I70" s="3">
        <v>5</v>
      </c>
      <c r="J70" s="3">
        <v>4</v>
      </c>
      <c r="K70" s="3">
        <v>5</v>
      </c>
    </row>
    <row r="71" spans="1:11" ht="13" x14ac:dyDescent="0.15">
      <c r="A71" s="2">
        <v>44432.784794560182</v>
      </c>
      <c r="B71" s="3" t="s">
        <v>1</v>
      </c>
      <c r="C71" s="3" t="s">
        <v>2</v>
      </c>
      <c r="D71" s="3">
        <v>3</v>
      </c>
      <c r="E71" s="3">
        <v>6</v>
      </c>
      <c r="F71" s="3">
        <v>20</v>
      </c>
      <c r="G71" s="3">
        <v>9.5</v>
      </c>
      <c r="H71" s="3">
        <v>25</v>
      </c>
      <c r="I71" s="3">
        <v>1</v>
      </c>
      <c r="J71" s="3">
        <v>2</v>
      </c>
      <c r="K71" s="3">
        <v>5</v>
      </c>
    </row>
    <row r="72" spans="1:11" ht="13" x14ac:dyDescent="0.15">
      <c r="A72" s="2">
        <v>44432.800391087963</v>
      </c>
      <c r="B72" s="3" t="s">
        <v>4</v>
      </c>
      <c r="C72" s="3" t="s">
        <v>5</v>
      </c>
      <c r="D72" s="3">
        <v>4</v>
      </c>
      <c r="E72" s="3">
        <v>8</v>
      </c>
      <c r="F72" s="3">
        <v>20</v>
      </c>
      <c r="G72" s="3">
        <v>9</v>
      </c>
      <c r="H72" s="3">
        <v>20</v>
      </c>
      <c r="I72" s="3">
        <v>4</v>
      </c>
      <c r="J72" s="3">
        <v>4</v>
      </c>
      <c r="K72" s="3">
        <v>3</v>
      </c>
    </row>
    <row r="73" spans="1:11" ht="13" x14ac:dyDescent="0.15">
      <c r="A73" s="2">
        <v>44432.800660624998</v>
      </c>
      <c r="B73" s="3" t="s">
        <v>4</v>
      </c>
      <c r="C73" s="3" t="s">
        <v>2</v>
      </c>
      <c r="D73" s="3">
        <v>5</v>
      </c>
      <c r="E73" s="3">
        <v>9</v>
      </c>
      <c r="F73" s="3">
        <v>30</v>
      </c>
      <c r="G73" s="3">
        <v>9</v>
      </c>
      <c r="H73" s="3">
        <v>30</v>
      </c>
      <c r="I73" s="3">
        <v>3</v>
      </c>
      <c r="J73" s="3">
        <v>3</v>
      </c>
      <c r="K73" s="3">
        <v>4</v>
      </c>
    </row>
    <row r="74" spans="1:11" ht="13" x14ac:dyDescent="0.15">
      <c r="A74" s="2">
        <v>44432.808060300929</v>
      </c>
      <c r="B74" s="3" t="s">
        <v>1</v>
      </c>
      <c r="C74" s="3" t="s">
        <v>2</v>
      </c>
      <c r="D74" s="3">
        <v>11</v>
      </c>
      <c r="E74" s="3">
        <v>9</v>
      </c>
      <c r="F74" s="3">
        <v>21</v>
      </c>
      <c r="G74" s="3">
        <v>9.5</v>
      </c>
      <c r="H74" s="3">
        <v>22</v>
      </c>
      <c r="I74" s="3">
        <v>2</v>
      </c>
      <c r="J74" s="3">
        <v>2</v>
      </c>
      <c r="K74" s="3">
        <v>5</v>
      </c>
    </row>
    <row r="75" spans="1:11" ht="13" x14ac:dyDescent="0.15">
      <c r="A75" s="2">
        <v>44432.817376724532</v>
      </c>
      <c r="B75" s="3" t="s">
        <v>4</v>
      </c>
      <c r="C75" s="3" t="s">
        <v>2</v>
      </c>
      <c r="D75" s="3">
        <v>4</v>
      </c>
      <c r="E75" s="3">
        <v>10</v>
      </c>
      <c r="F75" s="3">
        <v>16</v>
      </c>
      <c r="G75" s="3">
        <v>9</v>
      </c>
      <c r="H75" s="3">
        <v>10</v>
      </c>
      <c r="I75" s="3">
        <v>5</v>
      </c>
      <c r="J75" s="3">
        <v>5</v>
      </c>
      <c r="K75" s="3">
        <v>5</v>
      </c>
    </row>
    <row r="76" spans="1:11" ht="13" x14ac:dyDescent="0.15">
      <c r="A76" s="2">
        <v>44432.819220740741</v>
      </c>
      <c r="B76" s="3" t="s">
        <v>4</v>
      </c>
      <c r="C76" s="3" t="s">
        <v>5</v>
      </c>
      <c r="D76" s="3">
        <v>5</v>
      </c>
      <c r="E76" s="3">
        <v>9.8000000000000007</v>
      </c>
      <c r="F76" s="3">
        <v>30</v>
      </c>
      <c r="G76" s="3">
        <v>8.1999999999999993</v>
      </c>
      <c r="H76" s="3">
        <v>25</v>
      </c>
      <c r="I76" s="3">
        <v>4</v>
      </c>
      <c r="J76" s="3">
        <v>3</v>
      </c>
      <c r="K76" s="3">
        <v>3</v>
      </c>
    </row>
    <row r="77" spans="1:11" ht="13" x14ac:dyDescent="0.15">
      <c r="A77" s="2">
        <v>44432.820831365738</v>
      </c>
      <c r="B77" s="3" t="s">
        <v>4</v>
      </c>
      <c r="C77" s="3" t="s">
        <v>2</v>
      </c>
      <c r="D77" s="3">
        <v>1.5</v>
      </c>
      <c r="E77" s="3">
        <v>9</v>
      </c>
      <c r="F77" s="3">
        <v>10</v>
      </c>
      <c r="G77" s="3">
        <v>7</v>
      </c>
      <c r="H77" s="3">
        <v>12</v>
      </c>
      <c r="I77" s="3">
        <v>4</v>
      </c>
      <c r="J77" s="3">
        <v>2</v>
      </c>
      <c r="K77" s="3">
        <v>3</v>
      </c>
    </row>
    <row r="78" spans="1:11" ht="13" x14ac:dyDescent="0.15">
      <c r="A78" s="2">
        <v>44432.833823935187</v>
      </c>
      <c r="B78" s="3" t="s">
        <v>4</v>
      </c>
      <c r="C78" s="3" t="s">
        <v>2</v>
      </c>
      <c r="D78" s="3">
        <v>2</v>
      </c>
      <c r="E78" s="3">
        <v>10</v>
      </c>
      <c r="F78" s="3">
        <v>18</v>
      </c>
      <c r="G78" s="3">
        <v>9.6999999999999993</v>
      </c>
      <c r="H78" s="3">
        <v>15</v>
      </c>
      <c r="I78" s="3">
        <v>5</v>
      </c>
      <c r="J78" s="3">
        <v>2</v>
      </c>
      <c r="K78" s="3">
        <v>4</v>
      </c>
    </row>
    <row r="79" spans="1:11" ht="13" x14ac:dyDescent="0.15">
      <c r="A79" s="2">
        <v>44432.862584236107</v>
      </c>
      <c r="B79" s="3" t="s">
        <v>1</v>
      </c>
      <c r="C79" s="3" t="s">
        <v>2</v>
      </c>
      <c r="D79" s="3">
        <v>6</v>
      </c>
      <c r="E79" s="3">
        <v>9</v>
      </c>
      <c r="F79" s="3">
        <v>25</v>
      </c>
      <c r="G79" s="3">
        <v>9.5</v>
      </c>
      <c r="H79" s="3">
        <v>25</v>
      </c>
      <c r="I79" s="3">
        <v>3</v>
      </c>
      <c r="J79" s="3">
        <v>4</v>
      </c>
      <c r="K79" s="3">
        <v>3</v>
      </c>
    </row>
    <row r="80" spans="1:11" ht="13" x14ac:dyDescent="0.15">
      <c r="A80" s="2">
        <v>44432.865538240745</v>
      </c>
      <c r="B80" s="3" t="s">
        <v>4</v>
      </c>
      <c r="C80" s="3" t="s">
        <v>2</v>
      </c>
      <c r="D80" s="3">
        <v>4</v>
      </c>
      <c r="E80" s="3">
        <v>9</v>
      </c>
      <c r="F80" s="3">
        <v>20</v>
      </c>
      <c r="G80" s="3">
        <v>10</v>
      </c>
      <c r="H80" s="3">
        <v>25</v>
      </c>
      <c r="I80" s="3">
        <v>5</v>
      </c>
      <c r="J80" s="3">
        <v>3</v>
      </c>
      <c r="K80" s="3">
        <v>3</v>
      </c>
    </row>
    <row r="81" spans="1:11" ht="13" x14ac:dyDescent="0.15">
      <c r="A81" s="2">
        <v>44432.869952256944</v>
      </c>
      <c r="B81" s="3" t="s">
        <v>4</v>
      </c>
      <c r="C81" s="3" t="s">
        <v>5</v>
      </c>
      <c r="D81" s="3">
        <v>3</v>
      </c>
      <c r="E81" s="3">
        <v>9.25</v>
      </c>
      <c r="F81" s="3">
        <v>5</v>
      </c>
      <c r="G81" s="3">
        <v>9.25</v>
      </c>
      <c r="H81" s="3">
        <v>5</v>
      </c>
      <c r="I81" s="3">
        <v>4</v>
      </c>
      <c r="J81" s="3">
        <v>2</v>
      </c>
      <c r="K81" s="3">
        <v>3</v>
      </c>
    </row>
    <row r="82" spans="1:11" ht="13" x14ac:dyDescent="0.15">
      <c r="A82" s="2">
        <v>44432.88326746528</v>
      </c>
      <c r="B82" s="3" t="s">
        <v>1</v>
      </c>
      <c r="C82" s="3" t="s">
        <v>3</v>
      </c>
      <c r="D82" s="3">
        <v>4</v>
      </c>
      <c r="E82" s="3">
        <v>7</v>
      </c>
      <c r="F82" s="3">
        <v>8</v>
      </c>
      <c r="G82" s="3">
        <v>10</v>
      </c>
      <c r="H82" s="3">
        <v>10</v>
      </c>
      <c r="I82" s="3">
        <v>2</v>
      </c>
      <c r="J82" s="3">
        <v>3</v>
      </c>
      <c r="K82" s="3">
        <v>4</v>
      </c>
    </row>
    <row r="83" spans="1:11" ht="13" x14ac:dyDescent="0.15">
      <c r="A83" s="2">
        <v>44432.90976952546</v>
      </c>
      <c r="B83" s="3" t="s">
        <v>4</v>
      </c>
      <c r="C83" s="3" t="s">
        <v>2</v>
      </c>
      <c r="E83" s="3">
        <v>9.5</v>
      </c>
      <c r="G83" s="3">
        <v>9.25</v>
      </c>
      <c r="I83" s="3">
        <v>2</v>
      </c>
      <c r="J83" s="3">
        <v>1</v>
      </c>
      <c r="K83" s="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4.5" defaultRowHeight="15.75" customHeight="1" x14ac:dyDescent="0.15"/>
  <sheetData>
    <row r="1" spans="1:26" ht="15.75" customHeight="1" x14ac:dyDescent="0.15">
      <c r="A1" s="4" t="s">
        <v>1</v>
      </c>
      <c r="B1" s="5">
        <f ca="1">IFERROR(__xludf.DUMMYFUNCTION("counta(QUERY(svar, ""Select B where B = '""&amp;A1&amp;""'""))"),47)</f>
        <v>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 t="s">
        <v>4</v>
      </c>
      <c r="O1" s="5">
        <f ca="1">IFERROR(__xludf.DUMMYFUNCTION("counta(QUERY(svar, ""Select B where B = '""&amp;N1&amp;""'""))"),37)</f>
        <v>37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4" t="str">
        <f ca="1">IFERROR(__xludf.DUMMYFUNCTION("QUERY(svar, ""Select C, D, E, F, G, H, I, J, K where B = '""&amp;A1&amp;""'"", 1)"),"Hvilken eksamenskarakter fikk du? (På ordinær eksamen, ikke kont.)")</f>
        <v>Hvilken eksamenskarakter fikk du? (På ordinær eksamen, ikke kont.)</v>
      </c>
      <c r="B2" s="4" t="str">
        <f ca="1">IFERROR(__xludf.DUMMYFUNCTION("""COMPUTED_VALUE"""),"Circa hvor mange timer brukte du i snitt på hver øving? ")</f>
        <v xml:space="preserve">Circa hvor mange timer brukte du i snitt på hver øving? </v>
      </c>
      <c r="C2" s="4" t="str">
        <f ca="1">IFERROR(__xludf.DUMMYFUNCTION("""COMPUTED_VALUE"""),"Hvilken poengsum fikk du på den første labrapporten som ble vurdert?")</f>
        <v>Hvilken poengsum fikk du på den første labrapporten som ble vurdert?</v>
      </c>
      <c r="D2" s="4" t="str">
        <f ca="1">IFERROR(__xludf.DUMMYFUNCTION("""COMPUTED_VALUE"""),"Circa hvor mange timer brukte du på den første labrapporten som ble vurdert?")</f>
        <v>Circa hvor mange timer brukte du på den første labrapporten som ble vurdert?</v>
      </c>
      <c r="E2" s="4" t="str">
        <f ca="1">IFERROR(__xludf.DUMMYFUNCTION("""COMPUTED_VALUE"""),"Hvilken poengsum fikk du på den andre labrapporten som ble vurdert?")</f>
        <v>Hvilken poengsum fikk du på den andre labrapporten som ble vurdert?</v>
      </c>
      <c r="F2" s="4" t="str">
        <f ca="1">IFERROR(__xludf.DUMMYFUNCTION("""COMPUTED_VALUE"""),"Circa hvor mange timer brukte du på den andre labrapporten som ble vurdert?")</f>
        <v>Circa hvor mange timer brukte du på den andre labrapporten som ble vurdert?</v>
      </c>
      <c r="G2" s="4" t="str">
        <f ca="1">IFERROR(__xludf.DUMMYFUNCTION("""COMPUTED_VALUE"""),"I hvilken grad opplevde du at du hadde nødvendige forkunnskaper for faget?")</f>
        <v>I hvilken grad opplevde du at du hadde nødvendige forkunnskaper for faget?</v>
      </c>
      <c r="H2" s="4" t="str">
        <f ca="1">IFERROR(__xludf.DUMMYFUNCTION("""COMPUTED_VALUE"""),"Hva er din vurdering av ditt eget læringsutbytte fra faget?")</f>
        <v>Hva er din vurdering av ditt eget læringsutbytte fra faget?</v>
      </c>
      <c r="I2" s="4" t="str">
        <f ca="1">IFERROR(__xludf.DUMMYFUNCTION("""COMPUTED_VALUE"""),"Hvordan opplevde du den helhetlige arbeidsbelastningen i faget?")</f>
        <v>Hvordan opplevde du den helhetlige arbeidsbelastningen i faget?</v>
      </c>
      <c r="J2" s="6"/>
      <c r="K2" s="7"/>
      <c r="L2" s="7"/>
      <c r="M2" s="4"/>
      <c r="N2" s="4" t="str">
        <f ca="1">IFERROR(__xludf.DUMMYFUNCTION("QUERY(svar, ""Select C, D, E, F, G, H, I, J, K where B = '""&amp;N1&amp;""'"", 1)"),"Hvilken eksamenskarakter fikk du? (På ordinær eksamen, ikke kont.)")</f>
        <v>Hvilken eksamenskarakter fikk du? (På ordinær eksamen, ikke kont.)</v>
      </c>
      <c r="O2" s="4" t="str">
        <f ca="1">IFERROR(__xludf.DUMMYFUNCTION("""COMPUTED_VALUE"""),"Circa hvor mange timer brukte du i snitt på hver øving? ")</f>
        <v xml:space="preserve">Circa hvor mange timer brukte du i snitt på hver øving? </v>
      </c>
      <c r="P2" s="4" t="str">
        <f ca="1">IFERROR(__xludf.DUMMYFUNCTION("""COMPUTED_VALUE"""),"Hvilken poengsum fikk du på den første labrapporten som ble vurdert?")</f>
        <v>Hvilken poengsum fikk du på den første labrapporten som ble vurdert?</v>
      </c>
      <c r="Q2" s="4" t="str">
        <f ca="1">IFERROR(__xludf.DUMMYFUNCTION("""COMPUTED_VALUE"""),"Circa hvor mange timer brukte du på den første labrapporten som ble vurdert?")</f>
        <v>Circa hvor mange timer brukte du på den første labrapporten som ble vurdert?</v>
      </c>
      <c r="R2" s="4" t="str">
        <f ca="1">IFERROR(__xludf.DUMMYFUNCTION("""COMPUTED_VALUE"""),"Hvilken poengsum fikk du på den andre labrapporten som ble vurdert?")</f>
        <v>Hvilken poengsum fikk du på den andre labrapporten som ble vurdert?</v>
      </c>
      <c r="S2" s="4" t="str">
        <f ca="1">IFERROR(__xludf.DUMMYFUNCTION("""COMPUTED_VALUE"""),"Circa hvor mange timer brukte du på den andre labrapporten som ble vurdert?")</f>
        <v>Circa hvor mange timer brukte du på den andre labrapporten som ble vurdert?</v>
      </c>
      <c r="T2" s="4" t="str">
        <f ca="1">IFERROR(__xludf.DUMMYFUNCTION("""COMPUTED_VALUE"""),"I hvilken grad opplevde du at du hadde nødvendige forkunnskaper for faget?")</f>
        <v>I hvilken grad opplevde du at du hadde nødvendige forkunnskaper for faget?</v>
      </c>
      <c r="U2" s="4" t="str">
        <f ca="1">IFERROR(__xludf.DUMMYFUNCTION("""COMPUTED_VALUE"""),"Hva er din vurdering av ditt eget læringsutbytte fra faget?")</f>
        <v>Hva er din vurdering av ditt eget læringsutbytte fra faget?</v>
      </c>
      <c r="V2" s="4" t="str">
        <f ca="1">IFERROR(__xludf.DUMMYFUNCTION("""COMPUTED_VALUE"""),"Hvordan opplevde du den helhetlige arbeidsbelastningen i faget?")</f>
        <v>Hvordan opplevde du den helhetlige arbeidsbelastningen i faget?</v>
      </c>
      <c r="W2" s="6"/>
      <c r="X2" s="7"/>
      <c r="Y2" s="7"/>
      <c r="Z2" s="4"/>
    </row>
    <row r="3" spans="1:26" ht="15.75" customHeight="1" x14ac:dyDescent="0.15">
      <c r="A3" s="4" t="str">
        <f ca="1">IFERROR(__xludf.DUMMYFUNCTION("""COMPUTED_VALUE"""),"D")</f>
        <v>D</v>
      </c>
      <c r="B3" s="4">
        <f ca="1">IFERROR(__xludf.DUMMYFUNCTION("""COMPUTED_VALUE"""),1)</f>
        <v>1</v>
      </c>
      <c r="C3" s="4">
        <f ca="1">IFERROR(__xludf.DUMMYFUNCTION("""COMPUTED_VALUE"""),9)</f>
        <v>9</v>
      </c>
      <c r="D3" s="4">
        <f ca="1">IFERROR(__xludf.DUMMYFUNCTION("""COMPUTED_VALUE"""),4)</f>
        <v>4</v>
      </c>
      <c r="E3" s="4">
        <f ca="1">IFERROR(__xludf.DUMMYFUNCTION("""COMPUTED_VALUE"""),8)</f>
        <v>8</v>
      </c>
      <c r="F3" s="4">
        <f ca="1">IFERROR(__xludf.DUMMYFUNCTION("""COMPUTED_VALUE"""),3)</f>
        <v>3</v>
      </c>
      <c r="G3" s="4">
        <f ca="1">IFERROR(__xludf.DUMMYFUNCTION("""COMPUTED_VALUE"""),4)</f>
        <v>4</v>
      </c>
      <c r="H3" s="4">
        <f ca="1">IFERROR(__xludf.DUMMYFUNCTION("""COMPUTED_VALUE"""),3)</f>
        <v>3</v>
      </c>
      <c r="I3" s="4">
        <f ca="1">IFERROR(__xludf.DUMMYFUNCTION("""COMPUTED_VALUE"""),4)</f>
        <v>4</v>
      </c>
      <c r="J3" s="4"/>
      <c r="K3" s="4"/>
      <c r="L3" s="4"/>
      <c r="M3" s="4"/>
      <c r="N3" s="4" t="str">
        <f ca="1">IFERROR(__xludf.DUMMYFUNCTION("""COMPUTED_VALUE"""),"C")</f>
        <v>C</v>
      </c>
      <c r="O3" s="4">
        <f ca="1">IFERROR(__xludf.DUMMYFUNCTION("""COMPUTED_VALUE"""),4)</f>
        <v>4</v>
      </c>
      <c r="P3" s="4">
        <f ca="1">IFERROR(__xludf.DUMMYFUNCTION("""COMPUTED_VALUE"""),10)</f>
        <v>10</v>
      </c>
      <c r="Q3" s="4">
        <f ca="1">IFERROR(__xludf.DUMMYFUNCTION("""COMPUTED_VALUE"""),20)</f>
        <v>20</v>
      </c>
      <c r="R3" s="4">
        <f ca="1">IFERROR(__xludf.DUMMYFUNCTION("""COMPUTED_VALUE"""),9.5)</f>
        <v>9.5</v>
      </c>
      <c r="S3" s="4">
        <f ca="1">IFERROR(__xludf.DUMMYFUNCTION("""COMPUTED_VALUE"""),20)</f>
        <v>20</v>
      </c>
      <c r="T3" s="4">
        <f ca="1">IFERROR(__xludf.DUMMYFUNCTION("""COMPUTED_VALUE"""),4)</f>
        <v>4</v>
      </c>
      <c r="U3" s="4">
        <f ca="1">IFERROR(__xludf.DUMMYFUNCTION("""COMPUTED_VALUE"""),5)</f>
        <v>5</v>
      </c>
      <c r="V3" s="4">
        <f ca="1">IFERROR(__xludf.DUMMYFUNCTION("""COMPUTED_VALUE"""),3)</f>
        <v>3</v>
      </c>
      <c r="W3" s="4"/>
      <c r="X3" s="4"/>
      <c r="Y3" s="4"/>
      <c r="Z3" s="4"/>
    </row>
    <row r="4" spans="1:26" ht="15.75" customHeight="1" x14ac:dyDescent="0.15">
      <c r="A4" s="4" t="str">
        <f ca="1">IFERROR(__xludf.DUMMYFUNCTION("""COMPUTED_VALUE"""),"E")</f>
        <v>E</v>
      </c>
      <c r="B4" s="4"/>
      <c r="C4" s="4"/>
      <c r="D4" s="4"/>
      <c r="E4" s="4"/>
      <c r="F4" s="4"/>
      <c r="G4" s="4">
        <f ca="1">IFERROR(__xludf.DUMMYFUNCTION("""COMPUTED_VALUE"""),2)</f>
        <v>2</v>
      </c>
      <c r="H4" s="4">
        <f ca="1">IFERROR(__xludf.DUMMYFUNCTION("""COMPUTED_VALUE"""),2)</f>
        <v>2</v>
      </c>
      <c r="I4" s="4">
        <f ca="1">IFERROR(__xludf.DUMMYFUNCTION("""COMPUTED_VALUE"""),4)</f>
        <v>4</v>
      </c>
      <c r="J4" s="4"/>
      <c r="K4" s="4"/>
      <c r="L4" s="4"/>
      <c r="M4" s="4"/>
      <c r="N4" s="4" t="str">
        <f ca="1">IFERROR(__xludf.DUMMYFUNCTION("""COMPUTED_VALUE"""),"C")</f>
        <v>C</v>
      </c>
      <c r="O4" s="4">
        <f ca="1">IFERROR(__xludf.DUMMYFUNCTION("""COMPUTED_VALUE"""),1)</f>
        <v>1</v>
      </c>
      <c r="P4" s="4">
        <f ca="1">IFERROR(__xludf.DUMMYFUNCTION("""COMPUTED_VALUE"""),9)</f>
        <v>9</v>
      </c>
      <c r="Q4" s="4">
        <f ca="1">IFERROR(__xludf.DUMMYFUNCTION("""COMPUTED_VALUE"""),8)</f>
        <v>8</v>
      </c>
      <c r="R4" s="4">
        <f ca="1">IFERROR(__xludf.DUMMYFUNCTION("""COMPUTED_VALUE"""),10)</f>
        <v>10</v>
      </c>
      <c r="S4" s="4">
        <f ca="1">IFERROR(__xludf.DUMMYFUNCTION("""COMPUTED_VALUE"""),8)</f>
        <v>8</v>
      </c>
      <c r="T4" s="4">
        <f ca="1">IFERROR(__xludf.DUMMYFUNCTION("""COMPUTED_VALUE"""),4)</f>
        <v>4</v>
      </c>
      <c r="U4" s="4">
        <f ca="1">IFERROR(__xludf.DUMMYFUNCTION("""COMPUTED_VALUE"""),2)</f>
        <v>2</v>
      </c>
      <c r="V4" s="4">
        <f ca="1">IFERROR(__xludf.DUMMYFUNCTION("""COMPUTED_VALUE"""),3)</f>
        <v>3</v>
      </c>
      <c r="W4" s="4"/>
      <c r="X4" s="4"/>
      <c r="Y4" s="4"/>
      <c r="Z4" s="4"/>
    </row>
    <row r="5" spans="1:26" ht="15.75" customHeight="1" x14ac:dyDescent="0.15">
      <c r="A5" s="4" t="str">
        <f ca="1">IFERROR(__xludf.DUMMYFUNCTION("""COMPUTED_VALUE"""),"C")</f>
        <v>C</v>
      </c>
      <c r="B5" s="4">
        <f ca="1">IFERROR(__xludf.DUMMYFUNCTION("""COMPUTED_VALUE"""),6)</f>
        <v>6</v>
      </c>
      <c r="C5" s="4">
        <f ca="1">IFERROR(__xludf.DUMMYFUNCTION("""COMPUTED_VALUE"""),9.5)</f>
        <v>9.5</v>
      </c>
      <c r="D5" s="4">
        <f ca="1">IFERROR(__xludf.DUMMYFUNCTION("""COMPUTED_VALUE"""),40)</f>
        <v>40</v>
      </c>
      <c r="E5" s="4">
        <f ca="1">IFERROR(__xludf.DUMMYFUNCTION("""COMPUTED_VALUE"""),8.5)</f>
        <v>8.5</v>
      </c>
      <c r="F5" s="4">
        <f ca="1">IFERROR(__xludf.DUMMYFUNCTION("""COMPUTED_VALUE"""),50)</f>
        <v>50</v>
      </c>
      <c r="G5" s="4">
        <f ca="1">IFERROR(__xludf.DUMMYFUNCTION("""COMPUTED_VALUE"""),2)</f>
        <v>2</v>
      </c>
      <c r="H5" s="4">
        <f ca="1">IFERROR(__xludf.DUMMYFUNCTION("""COMPUTED_VALUE"""),2)</f>
        <v>2</v>
      </c>
      <c r="I5" s="4">
        <f ca="1">IFERROR(__xludf.DUMMYFUNCTION("""COMPUTED_VALUE"""),4)</f>
        <v>4</v>
      </c>
      <c r="J5" s="4"/>
      <c r="K5" s="4"/>
      <c r="L5" s="4"/>
      <c r="M5" s="4"/>
      <c r="N5" s="4" t="str">
        <f ca="1">IFERROR(__xludf.DUMMYFUNCTION("""COMPUTED_VALUE"""),"D")</f>
        <v>D</v>
      </c>
      <c r="O5" s="4">
        <f ca="1">IFERROR(__xludf.DUMMYFUNCTION("""COMPUTED_VALUE"""),2)</f>
        <v>2</v>
      </c>
      <c r="P5" s="4">
        <f ca="1">IFERROR(__xludf.DUMMYFUNCTION("""COMPUTED_VALUE"""),9)</f>
        <v>9</v>
      </c>
      <c r="Q5" s="4">
        <f ca="1">IFERROR(__xludf.DUMMYFUNCTION("""COMPUTED_VALUE"""),20)</f>
        <v>20</v>
      </c>
      <c r="R5" s="4">
        <f ca="1">IFERROR(__xludf.DUMMYFUNCTION("""COMPUTED_VALUE"""),10)</f>
        <v>10</v>
      </c>
      <c r="S5" s="4">
        <f ca="1">IFERROR(__xludf.DUMMYFUNCTION("""COMPUTED_VALUE"""),20)</f>
        <v>20</v>
      </c>
      <c r="T5" s="4">
        <f ca="1">IFERROR(__xludf.DUMMYFUNCTION("""COMPUTED_VALUE"""),4)</f>
        <v>4</v>
      </c>
      <c r="U5" s="4">
        <f ca="1">IFERROR(__xludf.DUMMYFUNCTION("""COMPUTED_VALUE"""),2)</f>
        <v>2</v>
      </c>
      <c r="V5" s="4">
        <f ca="1">IFERROR(__xludf.DUMMYFUNCTION("""COMPUTED_VALUE"""),3)</f>
        <v>3</v>
      </c>
      <c r="W5" s="4"/>
      <c r="X5" s="4"/>
      <c r="Y5" s="4"/>
      <c r="Z5" s="4"/>
    </row>
    <row r="6" spans="1:26" ht="15.75" customHeight="1" x14ac:dyDescent="0.15">
      <c r="A6" s="4" t="str">
        <f ca="1">IFERROR(__xludf.DUMMYFUNCTION("""COMPUTED_VALUE"""),"C")</f>
        <v>C</v>
      </c>
      <c r="B6" s="4">
        <f ca="1">IFERROR(__xludf.DUMMYFUNCTION("""COMPUTED_VALUE"""),5)</f>
        <v>5</v>
      </c>
      <c r="C6" s="4">
        <f ca="1">IFERROR(__xludf.DUMMYFUNCTION("""COMPUTED_VALUE"""),9.5)</f>
        <v>9.5</v>
      </c>
      <c r="D6" s="4">
        <f ca="1">IFERROR(__xludf.DUMMYFUNCTION("""COMPUTED_VALUE"""),30)</f>
        <v>30</v>
      </c>
      <c r="E6" s="4">
        <f ca="1">IFERROR(__xludf.DUMMYFUNCTION("""COMPUTED_VALUE"""),8.5)</f>
        <v>8.5</v>
      </c>
      <c r="F6" s="4">
        <f ca="1">IFERROR(__xludf.DUMMYFUNCTION("""COMPUTED_VALUE"""),25)</f>
        <v>25</v>
      </c>
      <c r="G6" s="4">
        <f ca="1">IFERROR(__xludf.DUMMYFUNCTION("""COMPUTED_VALUE"""),2)</f>
        <v>2</v>
      </c>
      <c r="H6" s="4">
        <f ca="1">IFERROR(__xludf.DUMMYFUNCTION("""COMPUTED_VALUE"""),4)</f>
        <v>4</v>
      </c>
      <c r="I6" s="4">
        <f ca="1">IFERROR(__xludf.DUMMYFUNCTION("""COMPUTED_VALUE"""),4)</f>
        <v>4</v>
      </c>
      <c r="J6" s="4"/>
      <c r="K6" s="4"/>
      <c r="L6" s="4"/>
      <c r="M6" s="4"/>
      <c r="N6" s="4" t="str">
        <f ca="1">IFERROR(__xludf.DUMMYFUNCTION("""COMPUTED_VALUE"""),"D")</f>
        <v>D</v>
      </c>
      <c r="O6" s="4">
        <f ca="1">IFERROR(__xludf.DUMMYFUNCTION("""COMPUTED_VALUE"""),3)</f>
        <v>3</v>
      </c>
      <c r="P6" s="4">
        <f ca="1">IFERROR(__xludf.DUMMYFUNCTION("""COMPUTED_VALUE"""),8)</f>
        <v>8</v>
      </c>
      <c r="Q6" s="4">
        <f ca="1">IFERROR(__xludf.DUMMYFUNCTION("""COMPUTED_VALUE"""),15)</f>
        <v>15</v>
      </c>
      <c r="R6" s="4">
        <f ca="1">IFERROR(__xludf.DUMMYFUNCTION("""COMPUTED_VALUE"""),8.5)</f>
        <v>8.5</v>
      </c>
      <c r="S6" s="4">
        <f ca="1">IFERROR(__xludf.DUMMYFUNCTION("""COMPUTED_VALUE"""),15)</f>
        <v>15</v>
      </c>
      <c r="T6" s="4">
        <f ca="1">IFERROR(__xludf.DUMMYFUNCTION("""COMPUTED_VALUE"""),4)</f>
        <v>4</v>
      </c>
      <c r="U6" s="4">
        <f ca="1">IFERROR(__xludf.DUMMYFUNCTION("""COMPUTED_VALUE"""),4)</f>
        <v>4</v>
      </c>
      <c r="V6" s="4">
        <f ca="1">IFERROR(__xludf.DUMMYFUNCTION("""COMPUTED_VALUE"""),4)</f>
        <v>4</v>
      </c>
      <c r="W6" s="4"/>
      <c r="X6" s="4"/>
      <c r="Y6" s="4"/>
      <c r="Z6" s="4"/>
    </row>
    <row r="7" spans="1:26" ht="15.75" customHeight="1" x14ac:dyDescent="0.15">
      <c r="A7" s="4" t="str">
        <f ca="1">IFERROR(__xludf.DUMMYFUNCTION("""COMPUTED_VALUE"""),"C")</f>
        <v>C</v>
      </c>
      <c r="B7" s="4">
        <f ca="1">IFERROR(__xludf.DUMMYFUNCTION("""COMPUTED_VALUE"""),5)</f>
        <v>5</v>
      </c>
      <c r="C7" s="4">
        <f ca="1">IFERROR(__xludf.DUMMYFUNCTION("""COMPUTED_VALUE"""),8.75)</f>
        <v>8.75</v>
      </c>
      <c r="D7" s="4">
        <f ca="1">IFERROR(__xludf.DUMMYFUNCTION("""COMPUTED_VALUE"""),6)</f>
        <v>6</v>
      </c>
      <c r="E7" s="4">
        <f ca="1">IFERROR(__xludf.DUMMYFUNCTION("""COMPUTED_VALUE"""),7)</f>
        <v>7</v>
      </c>
      <c r="F7" s="4">
        <f ca="1">IFERROR(__xludf.DUMMYFUNCTION("""COMPUTED_VALUE"""),10)</f>
        <v>10</v>
      </c>
      <c r="G7" s="4">
        <f ca="1">IFERROR(__xludf.DUMMYFUNCTION("""COMPUTED_VALUE"""),2)</f>
        <v>2</v>
      </c>
      <c r="H7" s="4">
        <f ca="1">IFERROR(__xludf.DUMMYFUNCTION("""COMPUTED_VALUE"""),3)</f>
        <v>3</v>
      </c>
      <c r="I7" s="4">
        <f ca="1">IFERROR(__xludf.DUMMYFUNCTION("""COMPUTED_VALUE"""),4)</f>
        <v>4</v>
      </c>
      <c r="J7" s="4"/>
      <c r="K7" s="4"/>
      <c r="L7" s="4"/>
      <c r="M7" s="4"/>
      <c r="N7" s="4" t="str">
        <f ca="1">IFERROR(__xludf.DUMMYFUNCTION("""COMPUTED_VALUE"""),"C")</f>
        <v>C</v>
      </c>
      <c r="O7" s="4">
        <f ca="1">IFERROR(__xludf.DUMMYFUNCTION("""COMPUTED_VALUE"""),3)</f>
        <v>3</v>
      </c>
      <c r="P7" s="4">
        <f ca="1">IFERROR(__xludf.DUMMYFUNCTION("""COMPUTED_VALUE"""),9)</f>
        <v>9</v>
      </c>
      <c r="Q7" s="4">
        <f ca="1">IFERROR(__xludf.DUMMYFUNCTION("""COMPUTED_VALUE"""),6)</f>
        <v>6</v>
      </c>
      <c r="R7" s="4">
        <f ca="1">IFERROR(__xludf.DUMMYFUNCTION("""COMPUTED_VALUE"""),10)</f>
        <v>10</v>
      </c>
      <c r="S7" s="4">
        <f ca="1">IFERROR(__xludf.DUMMYFUNCTION("""COMPUTED_VALUE"""),8)</f>
        <v>8</v>
      </c>
      <c r="T7" s="4">
        <f ca="1">IFERROR(__xludf.DUMMYFUNCTION("""COMPUTED_VALUE"""),5)</f>
        <v>5</v>
      </c>
      <c r="U7" s="4">
        <f ca="1">IFERROR(__xludf.DUMMYFUNCTION("""COMPUTED_VALUE"""),3)</f>
        <v>3</v>
      </c>
      <c r="V7" s="4">
        <f ca="1">IFERROR(__xludf.DUMMYFUNCTION("""COMPUTED_VALUE"""),3)</f>
        <v>3</v>
      </c>
      <c r="W7" s="4"/>
      <c r="X7" s="4"/>
      <c r="Y7" s="4"/>
      <c r="Z7" s="4"/>
    </row>
    <row r="8" spans="1:26" ht="15.75" customHeight="1" x14ac:dyDescent="0.15">
      <c r="A8" s="4" t="str">
        <f ca="1">IFERROR(__xludf.DUMMYFUNCTION("""COMPUTED_VALUE"""),"D")</f>
        <v>D</v>
      </c>
      <c r="B8" s="4">
        <f ca="1">IFERROR(__xludf.DUMMYFUNCTION("""COMPUTED_VALUE"""),5)</f>
        <v>5</v>
      </c>
      <c r="C8" s="4">
        <f ca="1">IFERROR(__xludf.DUMMYFUNCTION("""COMPUTED_VALUE"""),8)</f>
        <v>8</v>
      </c>
      <c r="D8" s="4">
        <f ca="1">IFERROR(__xludf.DUMMYFUNCTION("""COMPUTED_VALUE"""),20)</f>
        <v>20</v>
      </c>
      <c r="E8" s="4">
        <f ca="1">IFERROR(__xludf.DUMMYFUNCTION("""COMPUTED_VALUE"""),9)</f>
        <v>9</v>
      </c>
      <c r="F8" s="4">
        <f ca="1">IFERROR(__xludf.DUMMYFUNCTION("""COMPUTED_VALUE"""),20)</f>
        <v>20</v>
      </c>
      <c r="G8" s="4">
        <f ca="1">IFERROR(__xludf.DUMMYFUNCTION("""COMPUTED_VALUE"""),1)</f>
        <v>1</v>
      </c>
      <c r="H8" s="4">
        <f ca="1">IFERROR(__xludf.DUMMYFUNCTION("""COMPUTED_VALUE"""),2)</f>
        <v>2</v>
      </c>
      <c r="I8" s="4">
        <f ca="1">IFERROR(__xludf.DUMMYFUNCTION("""COMPUTED_VALUE"""),4)</f>
        <v>4</v>
      </c>
      <c r="J8" s="4"/>
      <c r="K8" s="4"/>
      <c r="L8" s="4"/>
      <c r="M8" s="4"/>
      <c r="N8" s="4" t="str">
        <f ca="1">IFERROR(__xludf.DUMMYFUNCTION("""COMPUTED_VALUE"""),"C")</f>
        <v>C</v>
      </c>
      <c r="O8" s="4">
        <f ca="1">IFERROR(__xludf.DUMMYFUNCTION("""COMPUTED_VALUE"""),2)</f>
        <v>2</v>
      </c>
      <c r="P8" s="4">
        <f ca="1">IFERROR(__xludf.DUMMYFUNCTION("""COMPUTED_VALUE"""),8)</f>
        <v>8</v>
      </c>
      <c r="Q8" s="4">
        <f ca="1">IFERROR(__xludf.DUMMYFUNCTION("""COMPUTED_VALUE"""),10)</f>
        <v>10</v>
      </c>
      <c r="R8" s="4">
        <f ca="1">IFERROR(__xludf.DUMMYFUNCTION("""COMPUTED_VALUE"""),8.5)</f>
        <v>8.5</v>
      </c>
      <c r="S8" s="4">
        <f ca="1">IFERROR(__xludf.DUMMYFUNCTION("""COMPUTED_VALUE"""),10)</f>
        <v>10</v>
      </c>
      <c r="T8" s="4">
        <f ca="1">IFERROR(__xludf.DUMMYFUNCTION("""COMPUTED_VALUE"""),3)</f>
        <v>3</v>
      </c>
      <c r="U8" s="4">
        <f ca="1">IFERROR(__xludf.DUMMYFUNCTION("""COMPUTED_VALUE"""),2)</f>
        <v>2</v>
      </c>
      <c r="V8" s="4">
        <f ca="1">IFERROR(__xludf.DUMMYFUNCTION("""COMPUTED_VALUE"""),3)</f>
        <v>3</v>
      </c>
      <c r="W8" s="4"/>
      <c r="X8" s="4"/>
      <c r="Y8" s="4"/>
      <c r="Z8" s="4"/>
    </row>
    <row r="9" spans="1:26" ht="15.75" customHeight="1" x14ac:dyDescent="0.15">
      <c r="A9" s="4" t="str">
        <f ca="1">IFERROR(__xludf.DUMMYFUNCTION("""COMPUTED_VALUE"""),"E")</f>
        <v>E</v>
      </c>
      <c r="B9" s="4">
        <f ca="1">IFERROR(__xludf.DUMMYFUNCTION("""COMPUTED_VALUE"""),5)</f>
        <v>5</v>
      </c>
      <c r="C9" s="4">
        <f ca="1">IFERROR(__xludf.DUMMYFUNCTION("""COMPUTED_VALUE"""),8)</f>
        <v>8</v>
      </c>
      <c r="D9" s="4">
        <f ca="1">IFERROR(__xludf.DUMMYFUNCTION("""COMPUTED_VALUE"""),15)</f>
        <v>15</v>
      </c>
      <c r="E9" s="4">
        <f ca="1">IFERROR(__xludf.DUMMYFUNCTION("""COMPUTED_VALUE"""),9.25)</f>
        <v>9.25</v>
      </c>
      <c r="F9" s="4">
        <f ca="1">IFERROR(__xludf.DUMMYFUNCTION("""COMPUTED_VALUE"""),15)</f>
        <v>15</v>
      </c>
      <c r="G9" s="4">
        <f ca="1">IFERROR(__xludf.DUMMYFUNCTION("""COMPUTED_VALUE"""),3)</f>
        <v>3</v>
      </c>
      <c r="H9" s="4">
        <f ca="1">IFERROR(__xludf.DUMMYFUNCTION("""COMPUTED_VALUE"""),3)</f>
        <v>3</v>
      </c>
      <c r="I9" s="4">
        <f ca="1">IFERROR(__xludf.DUMMYFUNCTION("""COMPUTED_VALUE"""),5)</f>
        <v>5</v>
      </c>
      <c r="J9" s="4"/>
      <c r="K9" s="4"/>
      <c r="L9" s="4"/>
      <c r="M9" s="4"/>
      <c r="N9" s="4" t="str">
        <f ca="1">IFERROR(__xludf.DUMMYFUNCTION("""COMPUTED_VALUE"""),"E")</f>
        <v>E</v>
      </c>
      <c r="O9" s="4">
        <f ca="1">IFERROR(__xludf.DUMMYFUNCTION("""COMPUTED_VALUE"""),3)</f>
        <v>3</v>
      </c>
      <c r="P9" s="4">
        <f ca="1">IFERROR(__xludf.DUMMYFUNCTION("""COMPUTED_VALUE"""),9.25)</f>
        <v>9.25</v>
      </c>
      <c r="Q9" s="4">
        <f ca="1">IFERROR(__xludf.DUMMYFUNCTION("""COMPUTED_VALUE"""),10)</f>
        <v>10</v>
      </c>
      <c r="R9" s="4">
        <f ca="1">IFERROR(__xludf.DUMMYFUNCTION("""COMPUTED_VALUE"""),8)</f>
        <v>8</v>
      </c>
      <c r="S9" s="4">
        <f ca="1">IFERROR(__xludf.DUMMYFUNCTION("""COMPUTED_VALUE"""),10)</f>
        <v>10</v>
      </c>
      <c r="T9" s="4">
        <f ca="1">IFERROR(__xludf.DUMMYFUNCTION("""COMPUTED_VALUE"""),4)</f>
        <v>4</v>
      </c>
      <c r="U9" s="4">
        <f ca="1">IFERROR(__xludf.DUMMYFUNCTION("""COMPUTED_VALUE"""),2)</f>
        <v>2</v>
      </c>
      <c r="V9" s="4">
        <f ca="1">IFERROR(__xludf.DUMMYFUNCTION("""COMPUTED_VALUE"""),3)</f>
        <v>3</v>
      </c>
      <c r="W9" s="4"/>
      <c r="X9" s="4"/>
      <c r="Y9" s="4"/>
      <c r="Z9" s="4"/>
    </row>
    <row r="10" spans="1:26" ht="15.75" customHeight="1" x14ac:dyDescent="0.15">
      <c r="A10" s="4" t="str">
        <f ca="1">IFERROR(__xludf.DUMMYFUNCTION("""COMPUTED_VALUE"""),"E")</f>
        <v>E</v>
      </c>
      <c r="B10" s="4">
        <f ca="1">IFERROR(__xludf.DUMMYFUNCTION("""COMPUTED_VALUE"""),4)</f>
        <v>4</v>
      </c>
      <c r="C10" s="4">
        <f ca="1">IFERROR(__xludf.DUMMYFUNCTION("""COMPUTED_VALUE"""),7)</f>
        <v>7</v>
      </c>
      <c r="D10" s="4">
        <f ca="1">IFERROR(__xludf.DUMMYFUNCTION("""COMPUTED_VALUE"""),20)</f>
        <v>20</v>
      </c>
      <c r="E10" s="4">
        <f ca="1">IFERROR(__xludf.DUMMYFUNCTION("""COMPUTED_VALUE"""),9)</f>
        <v>9</v>
      </c>
      <c r="F10" s="4">
        <f ca="1">IFERROR(__xludf.DUMMYFUNCTION("""COMPUTED_VALUE"""),17)</f>
        <v>17</v>
      </c>
      <c r="G10" s="4">
        <f ca="1">IFERROR(__xludf.DUMMYFUNCTION("""COMPUTED_VALUE"""),1)</f>
        <v>1</v>
      </c>
      <c r="H10" s="4">
        <f ca="1">IFERROR(__xludf.DUMMYFUNCTION("""COMPUTED_VALUE"""),2)</f>
        <v>2</v>
      </c>
      <c r="I10" s="4">
        <f ca="1">IFERROR(__xludf.DUMMYFUNCTION("""COMPUTED_VALUE"""),5)</f>
        <v>5</v>
      </c>
      <c r="J10" s="4"/>
      <c r="K10" s="4"/>
      <c r="L10" s="4"/>
      <c r="M10" s="4"/>
      <c r="N10" s="4" t="str">
        <f ca="1">IFERROR(__xludf.DUMMYFUNCTION("""COMPUTED_VALUE"""),"D")</f>
        <v>D</v>
      </c>
      <c r="O10" s="4">
        <f ca="1">IFERROR(__xludf.DUMMYFUNCTION("""COMPUTED_VALUE"""),2)</f>
        <v>2</v>
      </c>
      <c r="P10" s="4">
        <f ca="1">IFERROR(__xludf.DUMMYFUNCTION("""COMPUTED_VALUE"""),8.5)</f>
        <v>8.5</v>
      </c>
      <c r="Q10" s="4">
        <f ca="1">IFERROR(__xludf.DUMMYFUNCTION("""COMPUTED_VALUE"""),8)</f>
        <v>8</v>
      </c>
      <c r="R10" s="4">
        <f ca="1">IFERROR(__xludf.DUMMYFUNCTION("""COMPUTED_VALUE"""),8.75)</f>
        <v>8.75</v>
      </c>
      <c r="S10" s="4">
        <f ca="1">IFERROR(__xludf.DUMMYFUNCTION("""COMPUTED_VALUE"""),8)</f>
        <v>8</v>
      </c>
      <c r="T10" s="4">
        <f ca="1">IFERROR(__xludf.DUMMYFUNCTION("""COMPUTED_VALUE"""),4)</f>
        <v>4</v>
      </c>
      <c r="U10" s="4">
        <f ca="1">IFERROR(__xludf.DUMMYFUNCTION("""COMPUTED_VALUE"""),3)</f>
        <v>3</v>
      </c>
      <c r="V10" s="4">
        <f ca="1">IFERROR(__xludf.DUMMYFUNCTION("""COMPUTED_VALUE"""),3)</f>
        <v>3</v>
      </c>
      <c r="W10" s="4"/>
      <c r="X10" s="4"/>
      <c r="Y10" s="4"/>
      <c r="Z10" s="4"/>
    </row>
    <row r="11" spans="1:26" ht="15.75" customHeight="1" x14ac:dyDescent="0.15">
      <c r="A11" s="4" t="str">
        <f ca="1">IFERROR(__xludf.DUMMYFUNCTION("""COMPUTED_VALUE"""),"E")</f>
        <v>E</v>
      </c>
      <c r="B11" s="4">
        <f ca="1">IFERROR(__xludf.DUMMYFUNCTION("""COMPUTED_VALUE"""),4)</f>
        <v>4</v>
      </c>
      <c r="C11" s="4">
        <f ca="1">IFERROR(__xludf.DUMMYFUNCTION("""COMPUTED_VALUE"""),7)</f>
        <v>7</v>
      </c>
      <c r="D11" s="4">
        <f ca="1">IFERROR(__xludf.DUMMYFUNCTION("""COMPUTED_VALUE"""),10)</f>
        <v>10</v>
      </c>
      <c r="E11" s="4">
        <f ca="1">IFERROR(__xludf.DUMMYFUNCTION("""COMPUTED_VALUE"""),9)</f>
        <v>9</v>
      </c>
      <c r="F11" s="4">
        <f ca="1">IFERROR(__xludf.DUMMYFUNCTION("""COMPUTED_VALUE"""),15)</f>
        <v>15</v>
      </c>
      <c r="G11" s="4">
        <f ca="1">IFERROR(__xludf.DUMMYFUNCTION("""COMPUTED_VALUE"""),2)</f>
        <v>2</v>
      </c>
      <c r="H11" s="4">
        <f ca="1">IFERROR(__xludf.DUMMYFUNCTION("""COMPUTED_VALUE"""),3)</f>
        <v>3</v>
      </c>
      <c r="I11" s="4">
        <f ca="1">IFERROR(__xludf.DUMMYFUNCTION("""COMPUTED_VALUE"""),5)</f>
        <v>5</v>
      </c>
      <c r="J11" s="4"/>
      <c r="K11" s="4"/>
      <c r="L11" s="4"/>
      <c r="M11" s="4"/>
      <c r="N11" s="4" t="str">
        <f ca="1">IFERROR(__xludf.DUMMYFUNCTION("""COMPUTED_VALUE"""),"C")</f>
        <v>C</v>
      </c>
      <c r="O11" s="4">
        <f ca="1">IFERROR(__xludf.DUMMYFUNCTION("""COMPUTED_VALUE"""),1.5)</f>
        <v>1.5</v>
      </c>
      <c r="P11" s="4">
        <f ca="1">IFERROR(__xludf.DUMMYFUNCTION("""COMPUTED_VALUE"""),8.5)</f>
        <v>8.5</v>
      </c>
      <c r="Q11" s="4">
        <f ca="1">IFERROR(__xludf.DUMMYFUNCTION("""COMPUTED_VALUE"""),10)</f>
        <v>10</v>
      </c>
      <c r="R11" s="4">
        <f ca="1">IFERROR(__xludf.DUMMYFUNCTION("""COMPUTED_VALUE"""),8.75)</f>
        <v>8.75</v>
      </c>
      <c r="S11" s="4">
        <f ca="1">IFERROR(__xludf.DUMMYFUNCTION("""COMPUTED_VALUE"""),15)</f>
        <v>15</v>
      </c>
      <c r="T11" s="4">
        <f ca="1">IFERROR(__xludf.DUMMYFUNCTION("""COMPUTED_VALUE"""),4)</f>
        <v>4</v>
      </c>
      <c r="U11" s="4">
        <f ca="1">IFERROR(__xludf.DUMMYFUNCTION("""COMPUTED_VALUE"""),3)</f>
        <v>3</v>
      </c>
      <c r="V11" s="4">
        <f ca="1">IFERROR(__xludf.DUMMYFUNCTION("""COMPUTED_VALUE"""),3)</f>
        <v>3</v>
      </c>
      <c r="W11" s="4"/>
      <c r="X11" s="4"/>
      <c r="Y11" s="4"/>
      <c r="Z11" s="4"/>
    </row>
    <row r="12" spans="1:26" ht="15.75" customHeight="1" x14ac:dyDescent="0.15">
      <c r="A12" s="4" t="str">
        <f ca="1">IFERROR(__xludf.DUMMYFUNCTION("""COMPUTED_VALUE"""),"D")</f>
        <v>D</v>
      </c>
      <c r="B12" s="4">
        <f ca="1">IFERROR(__xludf.DUMMYFUNCTION("""COMPUTED_VALUE"""),5)</f>
        <v>5</v>
      </c>
      <c r="C12" s="4">
        <f ca="1">IFERROR(__xludf.DUMMYFUNCTION("""COMPUTED_VALUE"""),8)</f>
        <v>8</v>
      </c>
      <c r="D12" s="4">
        <f ca="1">IFERROR(__xludf.DUMMYFUNCTION("""COMPUTED_VALUE"""),15)</f>
        <v>15</v>
      </c>
      <c r="E12" s="4">
        <f ca="1">IFERROR(__xludf.DUMMYFUNCTION("""COMPUTED_VALUE"""),9)</f>
        <v>9</v>
      </c>
      <c r="F12" s="4">
        <f ca="1">IFERROR(__xludf.DUMMYFUNCTION("""COMPUTED_VALUE"""),17)</f>
        <v>17</v>
      </c>
      <c r="G12" s="4">
        <f ca="1">IFERROR(__xludf.DUMMYFUNCTION("""COMPUTED_VALUE"""),2)</f>
        <v>2</v>
      </c>
      <c r="H12" s="4">
        <f ca="1">IFERROR(__xludf.DUMMYFUNCTION("""COMPUTED_VALUE"""),3)</f>
        <v>3</v>
      </c>
      <c r="I12" s="4">
        <f ca="1">IFERROR(__xludf.DUMMYFUNCTION("""COMPUTED_VALUE"""),4)</f>
        <v>4</v>
      </c>
      <c r="J12" s="4"/>
      <c r="K12" s="4"/>
      <c r="L12" s="4"/>
      <c r="M12" s="4"/>
      <c r="N12" s="4" t="str">
        <f ca="1">IFERROR(__xludf.DUMMYFUNCTION("""COMPUTED_VALUE"""),"D")</f>
        <v>D</v>
      </c>
      <c r="O12" s="4">
        <f ca="1">IFERROR(__xludf.DUMMYFUNCTION("""COMPUTED_VALUE"""),2)</f>
        <v>2</v>
      </c>
      <c r="P12" s="4">
        <f ca="1">IFERROR(__xludf.DUMMYFUNCTION("""COMPUTED_VALUE"""),9)</f>
        <v>9</v>
      </c>
      <c r="Q12" s="4">
        <f ca="1">IFERROR(__xludf.DUMMYFUNCTION("""COMPUTED_VALUE"""),5)</f>
        <v>5</v>
      </c>
      <c r="R12" s="4">
        <f ca="1">IFERROR(__xludf.DUMMYFUNCTION("""COMPUTED_VALUE"""),8)</f>
        <v>8</v>
      </c>
      <c r="S12" s="4">
        <f ca="1">IFERROR(__xludf.DUMMYFUNCTION("""COMPUTED_VALUE"""),6)</f>
        <v>6</v>
      </c>
      <c r="T12" s="4">
        <f ca="1">IFERROR(__xludf.DUMMYFUNCTION("""COMPUTED_VALUE"""),4)</f>
        <v>4</v>
      </c>
      <c r="U12" s="4">
        <f ca="1">IFERROR(__xludf.DUMMYFUNCTION("""COMPUTED_VALUE"""),3)</f>
        <v>3</v>
      </c>
      <c r="V12" s="4">
        <f ca="1">IFERROR(__xludf.DUMMYFUNCTION("""COMPUTED_VALUE"""),3)</f>
        <v>3</v>
      </c>
      <c r="W12" s="4"/>
      <c r="X12" s="4"/>
      <c r="Y12" s="4"/>
      <c r="Z12" s="4"/>
    </row>
    <row r="13" spans="1:26" ht="15.75" customHeight="1" x14ac:dyDescent="0.15">
      <c r="A13" s="4" t="str">
        <f ca="1">IFERROR(__xludf.DUMMYFUNCTION("""COMPUTED_VALUE"""),"E")</f>
        <v>E</v>
      </c>
      <c r="B13" s="4">
        <f ca="1">IFERROR(__xludf.DUMMYFUNCTION("""COMPUTED_VALUE"""),5)</f>
        <v>5</v>
      </c>
      <c r="C13" s="4">
        <f ca="1">IFERROR(__xludf.DUMMYFUNCTION("""COMPUTED_VALUE"""),8)</f>
        <v>8</v>
      </c>
      <c r="D13" s="4">
        <f ca="1">IFERROR(__xludf.DUMMYFUNCTION("""COMPUTED_VALUE"""),20)</f>
        <v>20</v>
      </c>
      <c r="E13" s="4">
        <f ca="1">IFERROR(__xludf.DUMMYFUNCTION("""COMPUTED_VALUE"""),7)</f>
        <v>7</v>
      </c>
      <c r="F13" s="4">
        <f ca="1">IFERROR(__xludf.DUMMYFUNCTION("""COMPUTED_VALUE"""),20)</f>
        <v>20</v>
      </c>
      <c r="G13" s="4">
        <f ca="1">IFERROR(__xludf.DUMMYFUNCTION("""COMPUTED_VALUE"""),2)</f>
        <v>2</v>
      </c>
      <c r="H13" s="4">
        <f ca="1">IFERROR(__xludf.DUMMYFUNCTION("""COMPUTED_VALUE"""),3)</f>
        <v>3</v>
      </c>
      <c r="I13" s="4">
        <f ca="1">IFERROR(__xludf.DUMMYFUNCTION("""COMPUTED_VALUE"""),4)</f>
        <v>4</v>
      </c>
      <c r="J13" s="4"/>
      <c r="K13" s="4"/>
      <c r="L13" s="4"/>
      <c r="M13" s="4"/>
      <c r="N13" s="4" t="str">
        <f ca="1">IFERROR(__xludf.DUMMYFUNCTION("""COMPUTED_VALUE"""),"C")</f>
        <v>C</v>
      </c>
      <c r="O13" s="4">
        <f ca="1">IFERROR(__xludf.DUMMYFUNCTION("""COMPUTED_VALUE"""),2)</f>
        <v>2</v>
      </c>
      <c r="P13" s="4">
        <f ca="1">IFERROR(__xludf.DUMMYFUNCTION("""COMPUTED_VALUE"""),9)</f>
        <v>9</v>
      </c>
      <c r="Q13" s="4">
        <f ca="1">IFERROR(__xludf.DUMMYFUNCTION("""COMPUTED_VALUE"""),10)</f>
        <v>10</v>
      </c>
      <c r="R13" s="4">
        <f ca="1">IFERROR(__xludf.DUMMYFUNCTION("""COMPUTED_VALUE"""),10)</f>
        <v>10</v>
      </c>
      <c r="S13" s="4">
        <f ca="1">IFERROR(__xludf.DUMMYFUNCTION("""COMPUTED_VALUE"""),10)</f>
        <v>10</v>
      </c>
      <c r="T13" s="4">
        <f ca="1">IFERROR(__xludf.DUMMYFUNCTION("""COMPUTED_VALUE"""),4)</f>
        <v>4</v>
      </c>
      <c r="U13" s="4">
        <f ca="1">IFERROR(__xludf.DUMMYFUNCTION("""COMPUTED_VALUE"""),4)</f>
        <v>4</v>
      </c>
      <c r="V13" s="4">
        <f ca="1">IFERROR(__xludf.DUMMYFUNCTION("""COMPUTED_VALUE"""),4)</f>
        <v>4</v>
      </c>
      <c r="W13" s="4"/>
      <c r="X13" s="4"/>
      <c r="Y13" s="4"/>
      <c r="Z13" s="4"/>
    </row>
    <row r="14" spans="1:26" ht="15.75" customHeight="1" x14ac:dyDescent="0.15">
      <c r="A14" s="4" t="str">
        <f ca="1">IFERROR(__xludf.DUMMYFUNCTION("""COMPUTED_VALUE"""),"D")</f>
        <v>D</v>
      </c>
      <c r="B14" s="4">
        <f ca="1">IFERROR(__xludf.DUMMYFUNCTION("""COMPUTED_VALUE"""),3)</f>
        <v>3</v>
      </c>
      <c r="C14" s="4">
        <f ca="1">IFERROR(__xludf.DUMMYFUNCTION("""COMPUTED_VALUE"""),9.25)</f>
        <v>9.25</v>
      </c>
      <c r="D14" s="4">
        <f ca="1">IFERROR(__xludf.DUMMYFUNCTION("""COMPUTED_VALUE"""),15)</f>
        <v>15</v>
      </c>
      <c r="E14" s="4">
        <f ca="1">IFERROR(__xludf.DUMMYFUNCTION("""COMPUTED_VALUE"""),8)</f>
        <v>8</v>
      </c>
      <c r="F14" s="4">
        <f ca="1">IFERROR(__xludf.DUMMYFUNCTION("""COMPUTED_VALUE"""),10)</f>
        <v>10</v>
      </c>
      <c r="G14" s="4">
        <f ca="1">IFERROR(__xludf.DUMMYFUNCTION("""COMPUTED_VALUE"""),2)</f>
        <v>2</v>
      </c>
      <c r="H14" s="4">
        <f ca="1">IFERROR(__xludf.DUMMYFUNCTION("""COMPUTED_VALUE"""),3)</f>
        <v>3</v>
      </c>
      <c r="I14" s="4">
        <f ca="1">IFERROR(__xludf.DUMMYFUNCTION("""COMPUTED_VALUE"""),4)</f>
        <v>4</v>
      </c>
      <c r="J14" s="4"/>
      <c r="K14" s="4"/>
      <c r="L14" s="4"/>
      <c r="M14" s="4"/>
      <c r="N14" s="4" t="str">
        <f ca="1">IFERROR(__xludf.DUMMYFUNCTION("""COMPUTED_VALUE"""),"D")</f>
        <v>D</v>
      </c>
      <c r="O14" s="4">
        <f ca="1">IFERROR(__xludf.DUMMYFUNCTION("""COMPUTED_VALUE"""),6)</f>
        <v>6</v>
      </c>
      <c r="P14" s="4">
        <f ca="1">IFERROR(__xludf.DUMMYFUNCTION("""COMPUTED_VALUE"""),8.75)</f>
        <v>8.75</v>
      </c>
      <c r="Q14" s="4">
        <f ca="1">IFERROR(__xludf.DUMMYFUNCTION("""COMPUTED_VALUE"""),20)</f>
        <v>20</v>
      </c>
      <c r="R14" s="4">
        <f ca="1">IFERROR(__xludf.DUMMYFUNCTION("""COMPUTED_VALUE"""),7.75)</f>
        <v>7.75</v>
      </c>
      <c r="S14" s="4">
        <f ca="1">IFERROR(__xludf.DUMMYFUNCTION("""COMPUTED_VALUE"""),15)</f>
        <v>15</v>
      </c>
      <c r="T14" s="4">
        <f ca="1">IFERROR(__xludf.DUMMYFUNCTION("""COMPUTED_VALUE"""),2)</f>
        <v>2</v>
      </c>
      <c r="U14" s="4">
        <f ca="1">IFERROR(__xludf.DUMMYFUNCTION("""COMPUTED_VALUE"""),2)</f>
        <v>2</v>
      </c>
      <c r="V14" s="4">
        <f ca="1">IFERROR(__xludf.DUMMYFUNCTION("""COMPUTED_VALUE"""),5)</f>
        <v>5</v>
      </c>
      <c r="W14" s="4"/>
      <c r="X14" s="4"/>
      <c r="Y14" s="4"/>
      <c r="Z14" s="4"/>
    </row>
    <row r="15" spans="1:26" ht="15.75" customHeight="1" x14ac:dyDescent="0.15">
      <c r="A15" s="4" t="str">
        <f ca="1">IFERROR(__xludf.DUMMYFUNCTION("""COMPUTED_VALUE"""),"D")</f>
        <v>D</v>
      </c>
      <c r="B15" s="4">
        <f ca="1">IFERROR(__xludf.DUMMYFUNCTION("""COMPUTED_VALUE"""),4)</f>
        <v>4</v>
      </c>
      <c r="C15" s="4">
        <f ca="1">IFERROR(__xludf.DUMMYFUNCTION("""COMPUTED_VALUE"""),9)</f>
        <v>9</v>
      </c>
      <c r="D15" s="4">
        <f ca="1">IFERROR(__xludf.DUMMYFUNCTION("""COMPUTED_VALUE"""),25)</f>
        <v>25</v>
      </c>
      <c r="E15" s="4">
        <f ca="1">IFERROR(__xludf.DUMMYFUNCTION("""COMPUTED_VALUE"""),9)</f>
        <v>9</v>
      </c>
      <c r="F15" s="4">
        <f ca="1">IFERROR(__xludf.DUMMYFUNCTION("""COMPUTED_VALUE"""),20)</f>
        <v>20</v>
      </c>
      <c r="G15" s="4">
        <f ca="1">IFERROR(__xludf.DUMMYFUNCTION("""COMPUTED_VALUE"""),1)</f>
        <v>1</v>
      </c>
      <c r="H15" s="4">
        <f ca="1">IFERROR(__xludf.DUMMYFUNCTION("""COMPUTED_VALUE"""),1)</f>
        <v>1</v>
      </c>
      <c r="I15" s="4">
        <f ca="1">IFERROR(__xludf.DUMMYFUNCTION("""COMPUTED_VALUE"""),5)</f>
        <v>5</v>
      </c>
      <c r="J15" s="4"/>
      <c r="K15" s="4"/>
      <c r="L15" s="4"/>
      <c r="M15" s="4"/>
      <c r="N15" s="4" t="str">
        <f ca="1">IFERROR(__xludf.DUMMYFUNCTION("""COMPUTED_VALUE"""),"C")</f>
        <v>C</v>
      </c>
      <c r="O15" s="4">
        <f ca="1">IFERROR(__xludf.DUMMYFUNCTION("""COMPUTED_VALUE"""),4)</f>
        <v>4</v>
      </c>
      <c r="P15" s="4">
        <f ca="1">IFERROR(__xludf.DUMMYFUNCTION("""COMPUTED_VALUE"""),8)</f>
        <v>8</v>
      </c>
      <c r="Q15" s="4">
        <f ca="1">IFERROR(__xludf.DUMMYFUNCTION("""COMPUTED_VALUE"""),7)</f>
        <v>7</v>
      </c>
      <c r="R15" s="4">
        <f ca="1">IFERROR(__xludf.DUMMYFUNCTION("""COMPUTED_VALUE"""),8)</f>
        <v>8</v>
      </c>
      <c r="S15" s="4">
        <f ca="1">IFERROR(__xludf.DUMMYFUNCTION("""COMPUTED_VALUE"""),8)</f>
        <v>8</v>
      </c>
      <c r="T15" s="4">
        <f ca="1">IFERROR(__xludf.DUMMYFUNCTION("""COMPUTED_VALUE"""),5)</f>
        <v>5</v>
      </c>
      <c r="U15" s="4">
        <f ca="1">IFERROR(__xludf.DUMMYFUNCTION("""COMPUTED_VALUE"""),3)</f>
        <v>3</v>
      </c>
      <c r="V15" s="4">
        <f ca="1">IFERROR(__xludf.DUMMYFUNCTION("""COMPUTED_VALUE"""),3)</f>
        <v>3</v>
      </c>
      <c r="W15" s="4"/>
      <c r="X15" s="4"/>
      <c r="Y15" s="4"/>
      <c r="Z15" s="4"/>
    </row>
    <row r="16" spans="1:26" ht="15.75" customHeight="1" x14ac:dyDescent="0.15">
      <c r="A16" s="4" t="str">
        <f ca="1">IFERROR(__xludf.DUMMYFUNCTION("""COMPUTED_VALUE"""),"D")</f>
        <v>D</v>
      </c>
      <c r="B16" s="4"/>
      <c r="C16" s="4">
        <f ca="1">IFERROR(__xludf.DUMMYFUNCTION("""COMPUTED_VALUE"""),6.5)</f>
        <v>6.5</v>
      </c>
      <c r="D16" s="4">
        <f ca="1">IFERROR(__xludf.DUMMYFUNCTION("""COMPUTED_VALUE"""),40)</f>
        <v>40</v>
      </c>
      <c r="E16" s="4">
        <f ca="1">IFERROR(__xludf.DUMMYFUNCTION("""COMPUTED_VALUE"""),9.5)</f>
        <v>9.5</v>
      </c>
      <c r="F16" s="4">
        <f ca="1">IFERROR(__xludf.DUMMYFUNCTION("""COMPUTED_VALUE"""),30)</f>
        <v>30</v>
      </c>
      <c r="G16" s="4">
        <f ca="1">IFERROR(__xludf.DUMMYFUNCTION("""COMPUTED_VALUE"""),2)</f>
        <v>2</v>
      </c>
      <c r="H16" s="4">
        <f ca="1">IFERROR(__xludf.DUMMYFUNCTION("""COMPUTED_VALUE"""),2)</f>
        <v>2</v>
      </c>
      <c r="I16" s="4">
        <f ca="1">IFERROR(__xludf.DUMMYFUNCTION("""COMPUTED_VALUE"""),3)</f>
        <v>3</v>
      </c>
      <c r="J16" s="4"/>
      <c r="K16" s="4"/>
      <c r="L16" s="4"/>
      <c r="M16" s="4"/>
      <c r="N16" s="4" t="str">
        <f ca="1">IFERROR(__xludf.DUMMYFUNCTION("""COMPUTED_VALUE"""),"B")</f>
        <v>B</v>
      </c>
      <c r="O16" s="4">
        <f ca="1">IFERROR(__xludf.DUMMYFUNCTION("""COMPUTED_VALUE"""),4)</f>
        <v>4</v>
      </c>
      <c r="P16" s="4">
        <f ca="1">IFERROR(__xludf.DUMMYFUNCTION("""COMPUTED_VALUE"""),9.25)</f>
        <v>9.25</v>
      </c>
      <c r="Q16" s="4">
        <f ca="1">IFERROR(__xludf.DUMMYFUNCTION("""COMPUTED_VALUE"""),6)</f>
        <v>6</v>
      </c>
      <c r="R16" s="4">
        <f ca="1">IFERROR(__xludf.DUMMYFUNCTION("""COMPUTED_VALUE"""),9.25)</f>
        <v>9.25</v>
      </c>
      <c r="S16" s="4">
        <f ca="1">IFERROR(__xludf.DUMMYFUNCTION("""COMPUTED_VALUE"""),6)</f>
        <v>6</v>
      </c>
      <c r="T16" s="4">
        <f ca="1">IFERROR(__xludf.DUMMYFUNCTION("""COMPUTED_VALUE"""),5)</f>
        <v>5</v>
      </c>
      <c r="U16" s="4">
        <f ca="1">IFERROR(__xludf.DUMMYFUNCTION("""COMPUTED_VALUE"""),4)</f>
        <v>4</v>
      </c>
      <c r="V16" s="4">
        <f ca="1">IFERROR(__xludf.DUMMYFUNCTION("""COMPUTED_VALUE"""),4)</f>
        <v>4</v>
      </c>
      <c r="W16" s="4"/>
      <c r="X16" s="4"/>
      <c r="Y16" s="4"/>
      <c r="Z16" s="4"/>
    </row>
    <row r="17" spans="1:26" ht="15.75" customHeight="1" x14ac:dyDescent="0.15">
      <c r="A17" s="4" t="str">
        <f ca="1">IFERROR(__xludf.DUMMYFUNCTION("""COMPUTED_VALUE"""),"D")</f>
        <v>D</v>
      </c>
      <c r="B17" s="4">
        <f ca="1">IFERROR(__xludf.DUMMYFUNCTION("""COMPUTED_VALUE"""),4)</f>
        <v>4</v>
      </c>
      <c r="C17" s="4">
        <f ca="1">IFERROR(__xludf.DUMMYFUNCTION("""COMPUTED_VALUE"""),9)</f>
        <v>9</v>
      </c>
      <c r="D17" s="4">
        <f ca="1">IFERROR(__xludf.DUMMYFUNCTION("""COMPUTED_VALUE"""),15)</f>
        <v>15</v>
      </c>
      <c r="E17" s="4">
        <f ca="1">IFERROR(__xludf.DUMMYFUNCTION("""COMPUTED_VALUE"""),7)</f>
        <v>7</v>
      </c>
      <c r="F17" s="4">
        <f ca="1">IFERROR(__xludf.DUMMYFUNCTION("""COMPUTED_VALUE"""),16)</f>
        <v>16</v>
      </c>
      <c r="G17" s="4">
        <f ca="1">IFERROR(__xludf.DUMMYFUNCTION("""COMPUTED_VALUE"""),1)</f>
        <v>1</v>
      </c>
      <c r="H17" s="4">
        <f ca="1">IFERROR(__xludf.DUMMYFUNCTION("""COMPUTED_VALUE"""),1)</f>
        <v>1</v>
      </c>
      <c r="I17" s="4">
        <f ca="1">IFERROR(__xludf.DUMMYFUNCTION("""COMPUTED_VALUE"""),5)</f>
        <v>5</v>
      </c>
      <c r="J17" s="4"/>
      <c r="K17" s="4"/>
      <c r="L17" s="4"/>
      <c r="M17" s="4"/>
      <c r="N17" s="4" t="str">
        <f ca="1">IFERROR(__xludf.DUMMYFUNCTION("""COMPUTED_VALUE"""),"B")</f>
        <v>B</v>
      </c>
      <c r="O17" s="4">
        <f ca="1">IFERROR(__xludf.DUMMYFUNCTION("""COMPUTED_VALUE"""),2.5)</f>
        <v>2.5</v>
      </c>
      <c r="P17" s="4">
        <f ca="1">IFERROR(__xludf.DUMMYFUNCTION("""COMPUTED_VALUE"""),8.75)</f>
        <v>8.75</v>
      </c>
      <c r="Q17" s="4">
        <f ca="1">IFERROR(__xludf.DUMMYFUNCTION("""COMPUTED_VALUE"""),25)</f>
        <v>25</v>
      </c>
      <c r="R17" s="4">
        <f ca="1">IFERROR(__xludf.DUMMYFUNCTION("""COMPUTED_VALUE"""),9.25)</f>
        <v>9.25</v>
      </c>
      <c r="S17" s="4">
        <f ca="1">IFERROR(__xludf.DUMMYFUNCTION("""COMPUTED_VALUE"""),30)</f>
        <v>30</v>
      </c>
      <c r="T17" s="4">
        <f ca="1">IFERROR(__xludf.DUMMYFUNCTION("""COMPUTED_VALUE"""),2)</f>
        <v>2</v>
      </c>
      <c r="U17" s="4">
        <f ca="1">IFERROR(__xludf.DUMMYFUNCTION("""COMPUTED_VALUE"""),4)</f>
        <v>4</v>
      </c>
      <c r="V17" s="4">
        <f ca="1">IFERROR(__xludf.DUMMYFUNCTION("""COMPUTED_VALUE"""),5)</f>
        <v>5</v>
      </c>
      <c r="W17" s="4"/>
      <c r="X17" s="4"/>
      <c r="Y17" s="4"/>
      <c r="Z17" s="4"/>
    </row>
    <row r="18" spans="1:26" ht="15.75" customHeight="1" x14ac:dyDescent="0.15">
      <c r="A18" s="4" t="str">
        <f ca="1">IFERROR(__xludf.DUMMYFUNCTION("""COMPUTED_VALUE"""),"C")</f>
        <v>C</v>
      </c>
      <c r="B18" s="4">
        <f ca="1">IFERROR(__xludf.DUMMYFUNCTION("""COMPUTED_VALUE"""),6)</f>
        <v>6</v>
      </c>
      <c r="C18" s="4">
        <f ca="1">IFERROR(__xludf.DUMMYFUNCTION("""COMPUTED_VALUE"""),9.5)</f>
        <v>9.5</v>
      </c>
      <c r="D18" s="4">
        <f ca="1">IFERROR(__xludf.DUMMYFUNCTION("""COMPUTED_VALUE"""),16)</f>
        <v>16</v>
      </c>
      <c r="E18" s="4">
        <f ca="1">IFERROR(__xludf.DUMMYFUNCTION("""COMPUTED_VALUE"""),7.5)</f>
        <v>7.5</v>
      </c>
      <c r="F18" s="4">
        <f ca="1">IFERROR(__xludf.DUMMYFUNCTION("""COMPUTED_VALUE"""),14)</f>
        <v>14</v>
      </c>
      <c r="G18" s="4">
        <f ca="1">IFERROR(__xludf.DUMMYFUNCTION("""COMPUTED_VALUE"""),3)</f>
        <v>3</v>
      </c>
      <c r="H18" s="4">
        <f ca="1">IFERROR(__xludf.DUMMYFUNCTION("""COMPUTED_VALUE"""),4)</f>
        <v>4</v>
      </c>
      <c r="I18" s="4">
        <f ca="1">IFERROR(__xludf.DUMMYFUNCTION("""COMPUTED_VALUE"""),5)</f>
        <v>5</v>
      </c>
      <c r="J18" s="4"/>
      <c r="K18" s="4"/>
      <c r="L18" s="4"/>
      <c r="M18" s="4"/>
      <c r="N18" s="4" t="str">
        <f ca="1">IFERROR(__xludf.DUMMYFUNCTION("""COMPUTED_VALUE"""),"D")</f>
        <v>D</v>
      </c>
      <c r="O18" s="4">
        <f ca="1">IFERROR(__xludf.DUMMYFUNCTION("""COMPUTED_VALUE"""),15)</f>
        <v>15</v>
      </c>
      <c r="P18" s="4">
        <f ca="1">IFERROR(__xludf.DUMMYFUNCTION("""COMPUTED_VALUE"""),10)</f>
        <v>10</v>
      </c>
      <c r="Q18" s="4">
        <f ca="1">IFERROR(__xludf.DUMMYFUNCTION("""COMPUTED_VALUE"""),20)</f>
        <v>20</v>
      </c>
      <c r="R18" s="4">
        <f ca="1">IFERROR(__xludf.DUMMYFUNCTION("""COMPUTED_VALUE"""),9)</f>
        <v>9</v>
      </c>
      <c r="S18" s="4">
        <f ca="1">IFERROR(__xludf.DUMMYFUNCTION("""COMPUTED_VALUE"""),30)</f>
        <v>30</v>
      </c>
      <c r="T18" s="4">
        <f ca="1">IFERROR(__xludf.DUMMYFUNCTION("""COMPUTED_VALUE"""),3)</f>
        <v>3</v>
      </c>
      <c r="U18" s="4">
        <f ca="1">IFERROR(__xludf.DUMMYFUNCTION("""COMPUTED_VALUE"""),1)</f>
        <v>1</v>
      </c>
      <c r="V18" s="4">
        <f ca="1">IFERROR(__xludf.DUMMYFUNCTION("""COMPUTED_VALUE"""),4)</f>
        <v>4</v>
      </c>
      <c r="W18" s="4"/>
      <c r="X18" s="4"/>
      <c r="Y18" s="4"/>
      <c r="Z18" s="4"/>
    </row>
    <row r="19" spans="1:26" ht="15.75" customHeight="1" x14ac:dyDescent="0.15">
      <c r="A19" s="4" t="str">
        <f ca="1">IFERROR(__xludf.DUMMYFUNCTION("""COMPUTED_VALUE"""),"E")</f>
        <v>E</v>
      </c>
      <c r="B19" s="4">
        <f ca="1">IFERROR(__xludf.DUMMYFUNCTION("""COMPUTED_VALUE"""),6)</f>
        <v>6</v>
      </c>
      <c r="C19" s="4">
        <f ca="1">IFERROR(__xludf.DUMMYFUNCTION("""COMPUTED_VALUE"""),7)</f>
        <v>7</v>
      </c>
      <c r="D19" s="4">
        <f ca="1">IFERROR(__xludf.DUMMYFUNCTION("""COMPUTED_VALUE"""),30)</f>
        <v>30</v>
      </c>
      <c r="E19" s="4">
        <f ca="1">IFERROR(__xludf.DUMMYFUNCTION("""COMPUTED_VALUE"""),8)</f>
        <v>8</v>
      </c>
      <c r="F19" s="4">
        <f ca="1">IFERROR(__xludf.DUMMYFUNCTION("""COMPUTED_VALUE"""),30)</f>
        <v>30</v>
      </c>
      <c r="G19" s="4">
        <f ca="1">IFERROR(__xludf.DUMMYFUNCTION("""COMPUTED_VALUE"""),2)</f>
        <v>2</v>
      </c>
      <c r="H19" s="4">
        <f ca="1">IFERROR(__xludf.DUMMYFUNCTION("""COMPUTED_VALUE"""),3)</f>
        <v>3</v>
      </c>
      <c r="I19" s="4">
        <f ca="1">IFERROR(__xludf.DUMMYFUNCTION("""COMPUTED_VALUE"""),5)</f>
        <v>5</v>
      </c>
      <c r="J19" s="4"/>
      <c r="K19" s="4"/>
      <c r="L19" s="4"/>
      <c r="M19" s="4"/>
      <c r="N19" s="4" t="str">
        <f ca="1">IFERROR(__xludf.DUMMYFUNCTION("""COMPUTED_VALUE"""),"F")</f>
        <v>F</v>
      </c>
      <c r="O19" s="4">
        <f ca="1">IFERROR(__xludf.DUMMYFUNCTION("""COMPUTED_VALUE"""),2)</f>
        <v>2</v>
      </c>
      <c r="P19" s="4">
        <f ca="1">IFERROR(__xludf.DUMMYFUNCTION("""COMPUTED_VALUE"""),10)</f>
        <v>10</v>
      </c>
      <c r="Q19" s="4">
        <f ca="1">IFERROR(__xludf.DUMMYFUNCTION("""COMPUTED_VALUE"""),10)</f>
        <v>10</v>
      </c>
      <c r="R19" s="4">
        <f ca="1">IFERROR(__xludf.DUMMYFUNCTION("""COMPUTED_VALUE"""),10)</f>
        <v>10</v>
      </c>
      <c r="S19" s="4">
        <f ca="1">IFERROR(__xludf.DUMMYFUNCTION("""COMPUTED_VALUE"""),12)</f>
        <v>12</v>
      </c>
      <c r="T19" s="4">
        <f ca="1">IFERROR(__xludf.DUMMYFUNCTION("""COMPUTED_VALUE"""),5)</f>
        <v>5</v>
      </c>
      <c r="U19" s="4">
        <f ca="1">IFERROR(__xludf.DUMMYFUNCTION("""COMPUTED_VALUE"""),3)</f>
        <v>3</v>
      </c>
      <c r="V19" s="4">
        <f ca="1">IFERROR(__xludf.DUMMYFUNCTION("""COMPUTED_VALUE"""),4)</f>
        <v>4</v>
      </c>
      <c r="W19" s="4"/>
      <c r="X19" s="4"/>
      <c r="Y19" s="4"/>
      <c r="Z19" s="4"/>
    </row>
    <row r="20" spans="1:26" ht="15.75" customHeight="1" x14ac:dyDescent="0.15">
      <c r="A20" s="4" t="str">
        <f ca="1">IFERROR(__xludf.DUMMYFUNCTION("""COMPUTED_VALUE"""),"C")</f>
        <v>C</v>
      </c>
      <c r="B20" s="4">
        <f ca="1">IFERROR(__xludf.DUMMYFUNCTION("""COMPUTED_VALUE"""),3.5)</f>
        <v>3.5</v>
      </c>
      <c r="C20" s="4">
        <f ca="1">IFERROR(__xludf.DUMMYFUNCTION("""COMPUTED_VALUE"""),8)</f>
        <v>8</v>
      </c>
      <c r="D20" s="4">
        <f ca="1">IFERROR(__xludf.DUMMYFUNCTION("""COMPUTED_VALUE"""),12)</f>
        <v>12</v>
      </c>
      <c r="E20" s="4">
        <f ca="1">IFERROR(__xludf.DUMMYFUNCTION("""COMPUTED_VALUE"""),9)</f>
        <v>9</v>
      </c>
      <c r="F20" s="4">
        <f ca="1">IFERROR(__xludf.DUMMYFUNCTION("""COMPUTED_VALUE"""),12)</f>
        <v>12</v>
      </c>
      <c r="G20" s="4">
        <f ca="1">IFERROR(__xludf.DUMMYFUNCTION("""COMPUTED_VALUE"""),3)</f>
        <v>3</v>
      </c>
      <c r="H20" s="4">
        <f ca="1">IFERROR(__xludf.DUMMYFUNCTION("""COMPUTED_VALUE"""),3)</f>
        <v>3</v>
      </c>
      <c r="I20" s="4">
        <f ca="1">IFERROR(__xludf.DUMMYFUNCTION("""COMPUTED_VALUE"""),5)</f>
        <v>5</v>
      </c>
      <c r="J20" s="4"/>
      <c r="K20" s="4"/>
      <c r="L20" s="4"/>
      <c r="M20" s="4"/>
      <c r="N20" s="4" t="str">
        <f ca="1">IFERROR(__xludf.DUMMYFUNCTION("""COMPUTED_VALUE"""),"D")</f>
        <v>D</v>
      </c>
      <c r="O20" s="4">
        <f ca="1">IFERROR(__xludf.DUMMYFUNCTION("""COMPUTED_VALUE"""),4)</f>
        <v>4</v>
      </c>
      <c r="P20" s="4">
        <f ca="1">IFERROR(__xludf.DUMMYFUNCTION("""COMPUTED_VALUE"""),9.5)</f>
        <v>9.5</v>
      </c>
      <c r="Q20" s="4">
        <f ca="1">IFERROR(__xludf.DUMMYFUNCTION("""COMPUTED_VALUE"""),15)</f>
        <v>15</v>
      </c>
      <c r="R20" s="4">
        <f ca="1">IFERROR(__xludf.DUMMYFUNCTION("""COMPUTED_VALUE"""),9.5)</f>
        <v>9.5</v>
      </c>
      <c r="S20" s="4">
        <f ca="1">IFERROR(__xludf.DUMMYFUNCTION("""COMPUTED_VALUE"""),12)</f>
        <v>12</v>
      </c>
      <c r="T20" s="4">
        <f ca="1">IFERROR(__xludf.DUMMYFUNCTION("""COMPUTED_VALUE"""),5)</f>
        <v>5</v>
      </c>
      <c r="U20" s="4">
        <f ca="1">IFERROR(__xludf.DUMMYFUNCTION("""COMPUTED_VALUE"""),4)</f>
        <v>4</v>
      </c>
      <c r="V20" s="4">
        <f ca="1">IFERROR(__xludf.DUMMYFUNCTION("""COMPUTED_VALUE"""),3)</f>
        <v>3</v>
      </c>
      <c r="W20" s="4"/>
      <c r="X20" s="4"/>
      <c r="Y20" s="4"/>
      <c r="Z20" s="4"/>
    </row>
    <row r="21" spans="1:26" ht="15.75" customHeight="1" x14ac:dyDescent="0.15">
      <c r="A21" s="4" t="str">
        <f ca="1">IFERROR(__xludf.DUMMYFUNCTION("""COMPUTED_VALUE"""),"F")</f>
        <v>F</v>
      </c>
      <c r="B21" s="4">
        <f ca="1">IFERROR(__xludf.DUMMYFUNCTION("""COMPUTED_VALUE"""),3)</f>
        <v>3</v>
      </c>
      <c r="C21" s="4">
        <f ca="1">IFERROR(__xludf.DUMMYFUNCTION("""COMPUTED_VALUE"""),9)</f>
        <v>9</v>
      </c>
      <c r="D21" s="4">
        <f ca="1">IFERROR(__xludf.DUMMYFUNCTION("""COMPUTED_VALUE"""),20)</f>
        <v>20</v>
      </c>
      <c r="E21" s="4">
        <f ca="1">IFERROR(__xludf.DUMMYFUNCTION("""COMPUTED_VALUE"""),8)</f>
        <v>8</v>
      </c>
      <c r="F21" s="4">
        <f ca="1">IFERROR(__xludf.DUMMYFUNCTION("""COMPUTED_VALUE"""),20)</f>
        <v>20</v>
      </c>
      <c r="G21" s="4">
        <f ca="1">IFERROR(__xludf.DUMMYFUNCTION("""COMPUTED_VALUE"""),2)</f>
        <v>2</v>
      </c>
      <c r="H21" s="4">
        <f ca="1">IFERROR(__xludf.DUMMYFUNCTION("""COMPUTED_VALUE"""),2)</f>
        <v>2</v>
      </c>
      <c r="I21" s="4">
        <f ca="1">IFERROR(__xludf.DUMMYFUNCTION("""COMPUTED_VALUE"""),4)</f>
        <v>4</v>
      </c>
      <c r="J21" s="4"/>
      <c r="K21" s="4"/>
      <c r="L21" s="4"/>
      <c r="M21" s="4"/>
      <c r="N21" s="4" t="str">
        <f ca="1">IFERROR(__xludf.DUMMYFUNCTION("""COMPUTED_VALUE"""),"D")</f>
        <v>D</v>
      </c>
      <c r="O21" s="4">
        <f ca="1">IFERROR(__xludf.DUMMYFUNCTION("""COMPUTED_VALUE"""),2)</f>
        <v>2</v>
      </c>
      <c r="P21" s="4">
        <f ca="1">IFERROR(__xludf.DUMMYFUNCTION("""COMPUTED_VALUE"""),8.75)</f>
        <v>8.75</v>
      </c>
      <c r="Q21" s="4">
        <f ca="1">IFERROR(__xludf.DUMMYFUNCTION("""COMPUTED_VALUE"""),5)</f>
        <v>5</v>
      </c>
      <c r="R21" s="4">
        <f ca="1">IFERROR(__xludf.DUMMYFUNCTION("""COMPUTED_VALUE"""),9.25)</f>
        <v>9.25</v>
      </c>
      <c r="S21" s="4">
        <f ca="1">IFERROR(__xludf.DUMMYFUNCTION("""COMPUTED_VALUE"""),5)</f>
        <v>5</v>
      </c>
      <c r="T21" s="4">
        <f ca="1">IFERROR(__xludf.DUMMYFUNCTION("""COMPUTED_VALUE"""),4)</f>
        <v>4</v>
      </c>
      <c r="U21" s="4">
        <f ca="1">IFERROR(__xludf.DUMMYFUNCTION("""COMPUTED_VALUE"""),2)</f>
        <v>2</v>
      </c>
      <c r="V21" s="4">
        <f ca="1">IFERROR(__xludf.DUMMYFUNCTION("""COMPUTED_VALUE"""),3)</f>
        <v>3</v>
      </c>
      <c r="W21" s="4"/>
      <c r="X21" s="4"/>
      <c r="Y21" s="4"/>
      <c r="Z21" s="4"/>
    </row>
    <row r="22" spans="1:26" ht="15.75" customHeight="1" x14ac:dyDescent="0.15">
      <c r="A22" s="4" t="str">
        <f ca="1">IFERROR(__xludf.DUMMYFUNCTION("""COMPUTED_VALUE"""),"D")</f>
        <v>D</v>
      </c>
      <c r="B22" s="4">
        <f ca="1">IFERROR(__xludf.DUMMYFUNCTION("""COMPUTED_VALUE"""),10)</f>
        <v>10</v>
      </c>
      <c r="C22" s="4">
        <f ca="1">IFERROR(__xludf.DUMMYFUNCTION("""COMPUTED_VALUE"""),6)</f>
        <v>6</v>
      </c>
      <c r="D22" s="4">
        <f ca="1">IFERROR(__xludf.DUMMYFUNCTION("""COMPUTED_VALUE"""),26)</f>
        <v>26</v>
      </c>
      <c r="E22" s="4">
        <f ca="1">IFERROR(__xludf.DUMMYFUNCTION("""COMPUTED_VALUE"""),9.5)</f>
        <v>9.5</v>
      </c>
      <c r="F22" s="4">
        <f ca="1">IFERROR(__xludf.DUMMYFUNCTION("""COMPUTED_VALUE"""),10)</f>
        <v>10</v>
      </c>
      <c r="G22" s="4">
        <f ca="1">IFERROR(__xludf.DUMMYFUNCTION("""COMPUTED_VALUE"""),1)</f>
        <v>1</v>
      </c>
      <c r="H22" s="4">
        <f ca="1">IFERROR(__xludf.DUMMYFUNCTION("""COMPUTED_VALUE"""),2)</f>
        <v>2</v>
      </c>
      <c r="I22" s="4">
        <f ca="1">IFERROR(__xludf.DUMMYFUNCTION("""COMPUTED_VALUE"""),4)</f>
        <v>4</v>
      </c>
      <c r="J22" s="4"/>
      <c r="K22" s="4"/>
      <c r="L22" s="4"/>
      <c r="M22" s="4"/>
      <c r="N22" s="4" t="str">
        <f ca="1">IFERROR(__xludf.DUMMYFUNCTION("""COMPUTED_VALUE"""),"C")</f>
        <v>C</v>
      </c>
      <c r="O22" s="4">
        <f ca="1">IFERROR(__xludf.DUMMYFUNCTION("""COMPUTED_VALUE"""),2)</f>
        <v>2</v>
      </c>
      <c r="P22" s="4">
        <f ca="1">IFERROR(__xludf.DUMMYFUNCTION("""COMPUTED_VALUE"""),9)</f>
        <v>9</v>
      </c>
      <c r="Q22" s="4">
        <f ca="1">IFERROR(__xludf.DUMMYFUNCTION("""COMPUTED_VALUE"""),20)</f>
        <v>20</v>
      </c>
      <c r="R22" s="4">
        <f ca="1">IFERROR(__xludf.DUMMYFUNCTION("""COMPUTED_VALUE"""),7)</f>
        <v>7</v>
      </c>
      <c r="S22" s="4">
        <f ca="1">IFERROR(__xludf.DUMMYFUNCTION("""COMPUTED_VALUE"""),20)</f>
        <v>20</v>
      </c>
      <c r="T22" s="4">
        <f ca="1">IFERROR(__xludf.DUMMYFUNCTION("""COMPUTED_VALUE"""),4)</f>
        <v>4</v>
      </c>
      <c r="U22" s="4">
        <f ca="1">IFERROR(__xludf.DUMMYFUNCTION("""COMPUTED_VALUE"""),3)</f>
        <v>3</v>
      </c>
      <c r="V22" s="4">
        <f ca="1">IFERROR(__xludf.DUMMYFUNCTION("""COMPUTED_VALUE"""),4)</f>
        <v>4</v>
      </c>
      <c r="W22" s="4"/>
      <c r="X22" s="4"/>
      <c r="Y22" s="4"/>
      <c r="Z22" s="4"/>
    </row>
    <row r="23" spans="1:26" ht="15.75" customHeight="1" x14ac:dyDescent="0.15">
      <c r="A23" s="4" t="str">
        <f ca="1">IFERROR(__xludf.DUMMYFUNCTION("""COMPUTED_VALUE"""),"E")</f>
        <v>E</v>
      </c>
      <c r="B23" s="4">
        <f ca="1">IFERROR(__xludf.DUMMYFUNCTION("""COMPUTED_VALUE"""),4.5)</f>
        <v>4.5</v>
      </c>
      <c r="C23" s="4">
        <f ca="1">IFERROR(__xludf.DUMMYFUNCTION("""COMPUTED_VALUE"""),9.25)</f>
        <v>9.25</v>
      </c>
      <c r="D23" s="4">
        <f ca="1">IFERROR(__xludf.DUMMYFUNCTION("""COMPUTED_VALUE"""),12)</f>
        <v>12</v>
      </c>
      <c r="E23" s="4">
        <f ca="1">IFERROR(__xludf.DUMMYFUNCTION("""COMPUTED_VALUE"""),9)</f>
        <v>9</v>
      </c>
      <c r="F23" s="4">
        <f ca="1">IFERROR(__xludf.DUMMYFUNCTION("""COMPUTED_VALUE"""),8)</f>
        <v>8</v>
      </c>
      <c r="G23" s="4">
        <f ca="1">IFERROR(__xludf.DUMMYFUNCTION("""COMPUTED_VALUE"""),1)</f>
        <v>1</v>
      </c>
      <c r="H23" s="4">
        <f ca="1">IFERROR(__xludf.DUMMYFUNCTION("""COMPUTED_VALUE"""),3)</f>
        <v>3</v>
      </c>
      <c r="I23" s="4">
        <f ca="1">IFERROR(__xludf.DUMMYFUNCTION("""COMPUTED_VALUE"""),5)</f>
        <v>5</v>
      </c>
      <c r="J23" s="4"/>
      <c r="K23" s="4"/>
      <c r="L23" s="4"/>
      <c r="M23" s="4"/>
      <c r="N23" s="4" t="str">
        <f ca="1">IFERROR(__xludf.DUMMYFUNCTION("""COMPUTED_VALUE"""),"C")</f>
        <v>C</v>
      </c>
      <c r="O23" s="4">
        <f ca="1">IFERROR(__xludf.DUMMYFUNCTION("""COMPUTED_VALUE"""),8)</f>
        <v>8</v>
      </c>
      <c r="P23" s="4">
        <f ca="1">IFERROR(__xludf.DUMMYFUNCTION("""COMPUTED_VALUE"""),8.75)</f>
        <v>8.75</v>
      </c>
      <c r="Q23" s="4">
        <f ca="1">IFERROR(__xludf.DUMMYFUNCTION("""COMPUTED_VALUE"""),30)</f>
        <v>30</v>
      </c>
      <c r="R23" s="4">
        <f ca="1">IFERROR(__xludf.DUMMYFUNCTION("""COMPUTED_VALUE"""),9.25)</f>
        <v>9.25</v>
      </c>
      <c r="S23" s="4">
        <f ca="1">IFERROR(__xludf.DUMMYFUNCTION("""COMPUTED_VALUE"""),27)</f>
        <v>27</v>
      </c>
      <c r="T23" s="4">
        <f ca="1">IFERROR(__xludf.DUMMYFUNCTION("""COMPUTED_VALUE"""),4)</f>
        <v>4</v>
      </c>
      <c r="U23" s="4">
        <f ca="1">IFERROR(__xludf.DUMMYFUNCTION("""COMPUTED_VALUE"""),4)</f>
        <v>4</v>
      </c>
      <c r="V23" s="4">
        <f ca="1">IFERROR(__xludf.DUMMYFUNCTION("""COMPUTED_VALUE"""),5)</f>
        <v>5</v>
      </c>
      <c r="W23" s="4"/>
      <c r="X23" s="4"/>
      <c r="Y23" s="4"/>
      <c r="Z23" s="4"/>
    </row>
    <row r="24" spans="1:26" ht="15.75" customHeight="1" x14ac:dyDescent="0.15">
      <c r="A24" s="4" t="str">
        <f ca="1">IFERROR(__xludf.DUMMYFUNCTION("""COMPUTED_VALUE"""),"D")</f>
        <v>D</v>
      </c>
      <c r="B24" s="4">
        <f ca="1">IFERROR(__xludf.DUMMYFUNCTION("""COMPUTED_VALUE"""),4)</f>
        <v>4</v>
      </c>
      <c r="C24" s="4">
        <f ca="1">IFERROR(__xludf.DUMMYFUNCTION("""COMPUTED_VALUE"""),9)</f>
        <v>9</v>
      </c>
      <c r="D24" s="4">
        <f ca="1">IFERROR(__xludf.DUMMYFUNCTION("""COMPUTED_VALUE"""),10)</f>
        <v>10</v>
      </c>
      <c r="E24" s="4">
        <f ca="1">IFERROR(__xludf.DUMMYFUNCTION("""COMPUTED_VALUE"""),8)</f>
        <v>8</v>
      </c>
      <c r="F24" s="4">
        <f ca="1">IFERROR(__xludf.DUMMYFUNCTION("""COMPUTED_VALUE"""),13)</f>
        <v>13</v>
      </c>
      <c r="G24" s="4">
        <f ca="1">IFERROR(__xludf.DUMMYFUNCTION("""COMPUTED_VALUE"""),3)</f>
        <v>3</v>
      </c>
      <c r="H24" s="4">
        <f ca="1">IFERROR(__xludf.DUMMYFUNCTION("""COMPUTED_VALUE"""),2)</f>
        <v>2</v>
      </c>
      <c r="I24" s="4">
        <f ca="1">IFERROR(__xludf.DUMMYFUNCTION("""COMPUTED_VALUE"""),4)</f>
        <v>4</v>
      </c>
      <c r="J24" s="4"/>
      <c r="K24" s="4"/>
      <c r="L24" s="4"/>
      <c r="M24" s="4"/>
      <c r="N24" s="4" t="str">
        <f ca="1">IFERROR(__xludf.DUMMYFUNCTION("""COMPUTED_VALUE"""),"D")</f>
        <v>D</v>
      </c>
      <c r="O24" s="4">
        <f ca="1">IFERROR(__xludf.DUMMYFUNCTION("""COMPUTED_VALUE"""),3)</f>
        <v>3</v>
      </c>
      <c r="P24" s="4">
        <f ca="1">IFERROR(__xludf.DUMMYFUNCTION("""COMPUTED_VALUE"""),8)</f>
        <v>8</v>
      </c>
      <c r="Q24" s="4">
        <f ca="1">IFERROR(__xludf.DUMMYFUNCTION("""COMPUTED_VALUE"""),12)</f>
        <v>12</v>
      </c>
      <c r="R24" s="4">
        <f ca="1">IFERROR(__xludf.DUMMYFUNCTION("""COMPUTED_VALUE"""),8.5)</f>
        <v>8.5</v>
      </c>
      <c r="S24" s="4">
        <f ca="1">IFERROR(__xludf.DUMMYFUNCTION("""COMPUTED_VALUE"""),12)</f>
        <v>12</v>
      </c>
      <c r="T24" s="4">
        <f ca="1">IFERROR(__xludf.DUMMYFUNCTION("""COMPUTED_VALUE"""),4)</f>
        <v>4</v>
      </c>
      <c r="U24" s="4">
        <f ca="1">IFERROR(__xludf.DUMMYFUNCTION("""COMPUTED_VALUE"""),3)</f>
        <v>3</v>
      </c>
      <c r="V24" s="4">
        <f ca="1">IFERROR(__xludf.DUMMYFUNCTION("""COMPUTED_VALUE"""),3)</f>
        <v>3</v>
      </c>
      <c r="W24" s="4"/>
      <c r="X24" s="4"/>
      <c r="Y24" s="4"/>
      <c r="Z24" s="4"/>
    </row>
    <row r="25" spans="1:26" ht="15.75" customHeight="1" x14ac:dyDescent="0.15">
      <c r="A25" s="4" t="str">
        <f ca="1">IFERROR(__xludf.DUMMYFUNCTION("""COMPUTED_VALUE"""),"C")</f>
        <v>C</v>
      </c>
      <c r="B25" s="4">
        <f ca="1">IFERROR(__xludf.DUMMYFUNCTION("""COMPUTED_VALUE"""),4)</f>
        <v>4</v>
      </c>
      <c r="C25" s="4">
        <f ca="1">IFERROR(__xludf.DUMMYFUNCTION("""COMPUTED_VALUE"""),9)</f>
        <v>9</v>
      </c>
      <c r="D25" s="4">
        <f ca="1">IFERROR(__xludf.DUMMYFUNCTION("""COMPUTED_VALUE"""),20)</f>
        <v>20</v>
      </c>
      <c r="E25" s="4">
        <f ca="1">IFERROR(__xludf.DUMMYFUNCTION("""COMPUTED_VALUE"""),9.25)</f>
        <v>9.25</v>
      </c>
      <c r="F25" s="4">
        <f ca="1">IFERROR(__xludf.DUMMYFUNCTION("""COMPUTED_VALUE"""),20)</f>
        <v>20</v>
      </c>
      <c r="G25" s="4">
        <f ca="1">IFERROR(__xludf.DUMMYFUNCTION("""COMPUTED_VALUE"""),2)</f>
        <v>2</v>
      </c>
      <c r="H25" s="4">
        <f ca="1">IFERROR(__xludf.DUMMYFUNCTION("""COMPUTED_VALUE"""),3)</f>
        <v>3</v>
      </c>
      <c r="I25" s="4">
        <f ca="1">IFERROR(__xludf.DUMMYFUNCTION("""COMPUTED_VALUE"""),5)</f>
        <v>5</v>
      </c>
      <c r="J25" s="4"/>
      <c r="K25" s="4"/>
      <c r="L25" s="4"/>
      <c r="M25" s="4"/>
      <c r="N25" s="4" t="str">
        <f ca="1">IFERROR(__xludf.DUMMYFUNCTION("""COMPUTED_VALUE"""),"D")</f>
        <v>D</v>
      </c>
      <c r="O25" s="4">
        <f ca="1">IFERROR(__xludf.DUMMYFUNCTION("""COMPUTED_VALUE"""),4)</f>
        <v>4</v>
      </c>
      <c r="P25" s="4">
        <f ca="1">IFERROR(__xludf.DUMMYFUNCTION("""COMPUTED_VALUE"""),9.75)</f>
        <v>9.75</v>
      </c>
      <c r="Q25" s="4">
        <f ca="1">IFERROR(__xludf.DUMMYFUNCTION("""COMPUTED_VALUE"""),14)</f>
        <v>14</v>
      </c>
      <c r="R25" s="4">
        <f ca="1">IFERROR(__xludf.DUMMYFUNCTION("""COMPUTED_VALUE"""),7.75)</f>
        <v>7.75</v>
      </c>
      <c r="S25" s="4">
        <f ca="1">IFERROR(__xludf.DUMMYFUNCTION("""COMPUTED_VALUE"""),14)</f>
        <v>14</v>
      </c>
      <c r="T25" s="4">
        <f ca="1">IFERROR(__xludf.DUMMYFUNCTION("""COMPUTED_VALUE"""),3)</f>
        <v>3</v>
      </c>
      <c r="U25" s="4">
        <f ca="1">IFERROR(__xludf.DUMMYFUNCTION("""COMPUTED_VALUE"""),3)</f>
        <v>3</v>
      </c>
      <c r="V25" s="4">
        <f ca="1">IFERROR(__xludf.DUMMYFUNCTION("""COMPUTED_VALUE"""),4)</f>
        <v>4</v>
      </c>
      <c r="W25" s="4"/>
      <c r="X25" s="4"/>
      <c r="Y25" s="4"/>
      <c r="Z25" s="4"/>
    </row>
    <row r="26" spans="1:26" ht="15.75" customHeight="1" x14ac:dyDescent="0.15">
      <c r="A26" s="4" t="str">
        <f ca="1">IFERROR(__xludf.DUMMYFUNCTION("""COMPUTED_VALUE"""),"D")</f>
        <v>D</v>
      </c>
      <c r="B26" s="4"/>
      <c r="C26" s="4">
        <f ca="1">IFERROR(__xludf.DUMMYFUNCTION("""COMPUTED_VALUE"""),9)</f>
        <v>9</v>
      </c>
      <c r="D26" s="4">
        <f ca="1">IFERROR(__xludf.DUMMYFUNCTION("""COMPUTED_VALUE"""),12)</f>
        <v>12</v>
      </c>
      <c r="E26" s="4">
        <f ca="1">IFERROR(__xludf.DUMMYFUNCTION("""COMPUTED_VALUE"""),9)</f>
        <v>9</v>
      </c>
      <c r="F26" s="4">
        <f ca="1">IFERROR(__xludf.DUMMYFUNCTION("""COMPUTED_VALUE"""),8)</f>
        <v>8</v>
      </c>
      <c r="G26" s="4">
        <f ca="1">IFERROR(__xludf.DUMMYFUNCTION("""COMPUTED_VALUE"""),3)</f>
        <v>3</v>
      </c>
      <c r="H26" s="4">
        <f ca="1">IFERROR(__xludf.DUMMYFUNCTION("""COMPUTED_VALUE"""),3)</f>
        <v>3</v>
      </c>
      <c r="I26" s="4">
        <f ca="1">IFERROR(__xludf.DUMMYFUNCTION("""COMPUTED_VALUE"""),4)</f>
        <v>4</v>
      </c>
      <c r="J26" s="4"/>
      <c r="K26" s="4"/>
      <c r="L26" s="4"/>
      <c r="M26" s="4"/>
      <c r="N26" s="4" t="str">
        <f ca="1">IFERROR(__xludf.DUMMYFUNCTION("""COMPUTED_VALUE"""),"B")</f>
        <v>B</v>
      </c>
      <c r="O26" s="4">
        <f ca="1">IFERROR(__xludf.DUMMYFUNCTION("""COMPUTED_VALUE"""),7)</f>
        <v>7</v>
      </c>
      <c r="P26" s="4">
        <f ca="1">IFERROR(__xludf.DUMMYFUNCTION("""COMPUTED_VALUE"""),10)</f>
        <v>10</v>
      </c>
      <c r="Q26" s="4">
        <f ca="1">IFERROR(__xludf.DUMMYFUNCTION("""COMPUTED_VALUE"""),15)</f>
        <v>15</v>
      </c>
      <c r="R26" s="4">
        <f ca="1">IFERROR(__xludf.DUMMYFUNCTION("""COMPUTED_VALUE"""),9.5)</f>
        <v>9.5</v>
      </c>
      <c r="S26" s="4">
        <f ca="1">IFERROR(__xludf.DUMMYFUNCTION("""COMPUTED_VALUE"""),12)</f>
        <v>12</v>
      </c>
      <c r="T26" s="4">
        <f ca="1">IFERROR(__xludf.DUMMYFUNCTION("""COMPUTED_VALUE"""),4)</f>
        <v>4</v>
      </c>
      <c r="U26" s="4">
        <f ca="1">IFERROR(__xludf.DUMMYFUNCTION("""COMPUTED_VALUE"""),3)</f>
        <v>3</v>
      </c>
      <c r="V26" s="4">
        <f ca="1">IFERROR(__xludf.DUMMYFUNCTION("""COMPUTED_VALUE"""),4)</f>
        <v>4</v>
      </c>
      <c r="W26" s="4"/>
      <c r="X26" s="4"/>
      <c r="Y26" s="4"/>
      <c r="Z26" s="4"/>
    </row>
    <row r="27" spans="1:26" ht="15.75" customHeight="1" x14ac:dyDescent="0.15">
      <c r="A27" s="4" t="str">
        <f ca="1">IFERROR(__xludf.DUMMYFUNCTION("""COMPUTED_VALUE"""),"D")</f>
        <v>D</v>
      </c>
      <c r="B27" s="4">
        <f ca="1">IFERROR(__xludf.DUMMYFUNCTION("""COMPUTED_VALUE"""),4)</f>
        <v>4</v>
      </c>
      <c r="C27" s="4">
        <f ca="1">IFERROR(__xludf.DUMMYFUNCTION("""COMPUTED_VALUE"""),8)</f>
        <v>8</v>
      </c>
      <c r="D27" s="4">
        <f ca="1">IFERROR(__xludf.DUMMYFUNCTION("""COMPUTED_VALUE"""),15)</f>
        <v>15</v>
      </c>
      <c r="E27" s="4">
        <f ca="1">IFERROR(__xludf.DUMMYFUNCTION("""COMPUTED_VALUE"""),9.25)</f>
        <v>9.25</v>
      </c>
      <c r="F27" s="4">
        <f ca="1">IFERROR(__xludf.DUMMYFUNCTION("""COMPUTED_VALUE"""),20)</f>
        <v>20</v>
      </c>
      <c r="G27" s="4">
        <f ca="1">IFERROR(__xludf.DUMMYFUNCTION("""COMPUTED_VALUE"""),3)</f>
        <v>3</v>
      </c>
      <c r="H27" s="4">
        <f ca="1">IFERROR(__xludf.DUMMYFUNCTION("""COMPUTED_VALUE"""),2)</f>
        <v>2</v>
      </c>
      <c r="I27" s="4">
        <f ca="1">IFERROR(__xludf.DUMMYFUNCTION("""COMPUTED_VALUE"""),4)</f>
        <v>4</v>
      </c>
      <c r="J27" s="4"/>
      <c r="K27" s="4"/>
      <c r="L27" s="4"/>
      <c r="M27" s="4"/>
      <c r="N27" s="4" t="str">
        <f ca="1">IFERROR(__xludf.DUMMYFUNCTION("""COMPUTED_VALUE"""),"D")</f>
        <v>D</v>
      </c>
      <c r="O27" s="4">
        <f ca="1">IFERROR(__xludf.DUMMYFUNCTION("""COMPUTED_VALUE"""),6)</f>
        <v>6</v>
      </c>
      <c r="P27" s="4">
        <f ca="1">IFERROR(__xludf.DUMMYFUNCTION("""COMPUTED_VALUE"""),9)</f>
        <v>9</v>
      </c>
      <c r="Q27" s="4">
        <f ca="1">IFERROR(__xludf.DUMMYFUNCTION("""COMPUTED_VALUE"""),30)</f>
        <v>30</v>
      </c>
      <c r="R27" s="4">
        <f ca="1">IFERROR(__xludf.DUMMYFUNCTION("""COMPUTED_VALUE"""),9.25)</f>
        <v>9.25</v>
      </c>
      <c r="S27" s="4">
        <f ca="1">IFERROR(__xludf.DUMMYFUNCTION("""COMPUTED_VALUE"""),30)</f>
        <v>30</v>
      </c>
      <c r="T27" s="4">
        <f ca="1">IFERROR(__xludf.DUMMYFUNCTION("""COMPUTED_VALUE"""),4)</f>
        <v>4</v>
      </c>
      <c r="U27" s="4">
        <f ca="1">IFERROR(__xludf.DUMMYFUNCTION("""COMPUTED_VALUE"""),3)</f>
        <v>3</v>
      </c>
      <c r="V27" s="4">
        <f ca="1">IFERROR(__xludf.DUMMYFUNCTION("""COMPUTED_VALUE"""),3)</f>
        <v>3</v>
      </c>
      <c r="W27" s="4"/>
      <c r="X27" s="4"/>
      <c r="Y27" s="4"/>
      <c r="Z27" s="4"/>
    </row>
    <row r="28" spans="1:26" ht="15.75" customHeight="1" x14ac:dyDescent="0.15">
      <c r="A28" s="4" t="str">
        <f ca="1">IFERROR(__xludf.DUMMYFUNCTION("""COMPUTED_VALUE"""),"D")</f>
        <v>D</v>
      </c>
      <c r="B28" s="4">
        <f ca="1">IFERROR(__xludf.DUMMYFUNCTION("""COMPUTED_VALUE"""),4)</f>
        <v>4</v>
      </c>
      <c r="C28" s="4">
        <f ca="1">IFERROR(__xludf.DUMMYFUNCTION("""COMPUTED_VALUE"""),9)</f>
        <v>9</v>
      </c>
      <c r="D28" s="4">
        <f ca="1">IFERROR(__xludf.DUMMYFUNCTION("""COMPUTED_VALUE"""),12)</f>
        <v>12</v>
      </c>
      <c r="E28" s="4">
        <f ca="1">IFERROR(__xludf.DUMMYFUNCTION("""COMPUTED_VALUE"""),9.5)</f>
        <v>9.5</v>
      </c>
      <c r="F28" s="4">
        <f ca="1">IFERROR(__xludf.DUMMYFUNCTION("""COMPUTED_VALUE"""),14)</f>
        <v>14</v>
      </c>
      <c r="G28" s="4">
        <f ca="1">IFERROR(__xludf.DUMMYFUNCTION("""COMPUTED_VALUE"""),1)</f>
        <v>1</v>
      </c>
      <c r="H28" s="4">
        <f ca="1">IFERROR(__xludf.DUMMYFUNCTION("""COMPUTED_VALUE"""),1)</f>
        <v>1</v>
      </c>
      <c r="I28" s="4">
        <f ca="1">IFERROR(__xludf.DUMMYFUNCTION("""COMPUTED_VALUE"""),4)</f>
        <v>4</v>
      </c>
      <c r="J28" s="4"/>
      <c r="K28" s="4"/>
      <c r="L28" s="4"/>
      <c r="M28" s="4"/>
      <c r="N28" s="4" t="str">
        <f ca="1">IFERROR(__xludf.DUMMYFUNCTION("""COMPUTED_VALUE"""),"C")</f>
        <v>C</v>
      </c>
      <c r="O28" s="4">
        <f ca="1">IFERROR(__xludf.DUMMYFUNCTION("""COMPUTED_VALUE"""),4)</f>
        <v>4</v>
      </c>
      <c r="P28" s="4">
        <f ca="1">IFERROR(__xludf.DUMMYFUNCTION("""COMPUTED_VALUE"""),10)</f>
        <v>10</v>
      </c>
      <c r="Q28" s="4">
        <f ca="1">IFERROR(__xludf.DUMMYFUNCTION("""COMPUTED_VALUE"""),10)</f>
        <v>10</v>
      </c>
      <c r="R28" s="4">
        <f ca="1">IFERROR(__xludf.DUMMYFUNCTION("""COMPUTED_VALUE"""),9.75)</f>
        <v>9.75</v>
      </c>
      <c r="S28" s="4">
        <f ca="1">IFERROR(__xludf.DUMMYFUNCTION("""COMPUTED_VALUE"""),8)</f>
        <v>8</v>
      </c>
      <c r="T28" s="4">
        <f ca="1">IFERROR(__xludf.DUMMYFUNCTION("""COMPUTED_VALUE"""),4)</f>
        <v>4</v>
      </c>
      <c r="U28" s="4">
        <f ca="1">IFERROR(__xludf.DUMMYFUNCTION("""COMPUTED_VALUE"""),3)</f>
        <v>3</v>
      </c>
      <c r="V28" s="4">
        <f ca="1">IFERROR(__xludf.DUMMYFUNCTION("""COMPUTED_VALUE"""),4)</f>
        <v>4</v>
      </c>
      <c r="W28" s="4"/>
      <c r="X28" s="4"/>
      <c r="Y28" s="4"/>
      <c r="Z28" s="4"/>
    </row>
    <row r="29" spans="1:26" ht="15.75" customHeight="1" x14ac:dyDescent="0.15">
      <c r="A29" s="4" t="str">
        <f ca="1">IFERROR(__xludf.DUMMYFUNCTION("""COMPUTED_VALUE"""),"C")</f>
        <v>C</v>
      </c>
      <c r="B29" s="4">
        <f ca="1">IFERROR(__xludf.DUMMYFUNCTION("""COMPUTED_VALUE"""),3)</f>
        <v>3</v>
      </c>
      <c r="C29" s="4">
        <f ca="1">IFERROR(__xludf.DUMMYFUNCTION("""COMPUTED_VALUE"""),8)</f>
        <v>8</v>
      </c>
      <c r="D29" s="4">
        <f ca="1">IFERROR(__xludf.DUMMYFUNCTION("""COMPUTED_VALUE"""),30)</f>
        <v>30</v>
      </c>
      <c r="E29" s="4">
        <f ca="1">IFERROR(__xludf.DUMMYFUNCTION("""COMPUTED_VALUE"""),9.5)</f>
        <v>9.5</v>
      </c>
      <c r="F29" s="4">
        <f ca="1">IFERROR(__xludf.DUMMYFUNCTION("""COMPUTED_VALUE"""),40)</f>
        <v>40</v>
      </c>
      <c r="G29" s="4">
        <f ca="1">IFERROR(__xludf.DUMMYFUNCTION("""COMPUTED_VALUE"""),3)</f>
        <v>3</v>
      </c>
      <c r="H29" s="4">
        <f ca="1">IFERROR(__xludf.DUMMYFUNCTION("""COMPUTED_VALUE"""),3)</f>
        <v>3</v>
      </c>
      <c r="I29" s="4">
        <f ca="1">IFERROR(__xludf.DUMMYFUNCTION("""COMPUTED_VALUE"""),4)</f>
        <v>4</v>
      </c>
      <c r="J29" s="4"/>
      <c r="K29" s="4"/>
      <c r="L29" s="4"/>
      <c r="M29" s="4"/>
      <c r="N29" s="4" t="str">
        <f ca="1">IFERROR(__xludf.DUMMYFUNCTION("""COMPUTED_VALUE"""),"A")</f>
        <v>A</v>
      </c>
      <c r="O29" s="4">
        <f ca="1">IFERROR(__xludf.DUMMYFUNCTION("""COMPUTED_VALUE"""),5)</f>
        <v>5</v>
      </c>
      <c r="P29" s="4">
        <f ca="1">IFERROR(__xludf.DUMMYFUNCTION("""COMPUTED_VALUE"""),10)</f>
        <v>10</v>
      </c>
      <c r="Q29" s="4">
        <f ca="1">IFERROR(__xludf.DUMMYFUNCTION("""COMPUTED_VALUE"""),10)</f>
        <v>10</v>
      </c>
      <c r="R29" s="4">
        <f ca="1">IFERROR(__xludf.DUMMYFUNCTION("""COMPUTED_VALUE"""),9.5)</f>
        <v>9.5</v>
      </c>
      <c r="S29" s="4">
        <f ca="1">IFERROR(__xludf.DUMMYFUNCTION("""COMPUTED_VALUE"""),12)</f>
        <v>12</v>
      </c>
      <c r="T29" s="4">
        <f ca="1">IFERROR(__xludf.DUMMYFUNCTION("""COMPUTED_VALUE"""),5)</f>
        <v>5</v>
      </c>
      <c r="U29" s="4">
        <f ca="1">IFERROR(__xludf.DUMMYFUNCTION("""COMPUTED_VALUE"""),4)</f>
        <v>4</v>
      </c>
      <c r="V29" s="4">
        <f ca="1">IFERROR(__xludf.DUMMYFUNCTION("""COMPUTED_VALUE"""),5)</f>
        <v>5</v>
      </c>
      <c r="W29" s="4"/>
      <c r="X29" s="4"/>
      <c r="Y29" s="4"/>
      <c r="Z29" s="4"/>
    </row>
    <row r="30" spans="1:26" ht="15.75" customHeight="1" x14ac:dyDescent="0.15">
      <c r="A30" s="4" t="str">
        <f ca="1">IFERROR(__xludf.DUMMYFUNCTION("""COMPUTED_VALUE"""),"D")</f>
        <v>D</v>
      </c>
      <c r="B30" s="4">
        <f ca="1">IFERROR(__xludf.DUMMYFUNCTION("""COMPUTED_VALUE"""),3)</f>
        <v>3</v>
      </c>
      <c r="C30" s="4">
        <f ca="1">IFERROR(__xludf.DUMMYFUNCTION("""COMPUTED_VALUE"""),7)</f>
        <v>7</v>
      </c>
      <c r="D30" s="4">
        <f ca="1">IFERROR(__xludf.DUMMYFUNCTION("""COMPUTED_VALUE"""),5)</f>
        <v>5</v>
      </c>
      <c r="E30" s="4">
        <f ca="1">IFERROR(__xludf.DUMMYFUNCTION("""COMPUTED_VALUE"""),9)</f>
        <v>9</v>
      </c>
      <c r="F30" s="4">
        <f ca="1">IFERROR(__xludf.DUMMYFUNCTION("""COMPUTED_VALUE"""),7)</f>
        <v>7</v>
      </c>
      <c r="G30" s="4">
        <f ca="1">IFERROR(__xludf.DUMMYFUNCTION("""COMPUTED_VALUE"""),2)</f>
        <v>2</v>
      </c>
      <c r="H30" s="4">
        <f ca="1">IFERROR(__xludf.DUMMYFUNCTION("""COMPUTED_VALUE"""),2)</f>
        <v>2</v>
      </c>
      <c r="I30" s="4">
        <f ca="1">IFERROR(__xludf.DUMMYFUNCTION("""COMPUTED_VALUE"""),4)</f>
        <v>4</v>
      </c>
      <c r="J30" s="4"/>
      <c r="K30" s="4"/>
      <c r="L30" s="4"/>
      <c r="M30" s="4"/>
      <c r="N30" s="4" t="str">
        <f ca="1">IFERROR(__xludf.DUMMYFUNCTION("""COMPUTED_VALUE"""),"C")</f>
        <v>C</v>
      </c>
      <c r="O30" s="4">
        <f ca="1">IFERROR(__xludf.DUMMYFUNCTION("""COMPUTED_VALUE"""),4)</f>
        <v>4</v>
      </c>
      <c r="P30" s="4">
        <f ca="1">IFERROR(__xludf.DUMMYFUNCTION("""COMPUTED_VALUE"""),8)</f>
        <v>8</v>
      </c>
      <c r="Q30" s="4">
        <f ca="1">IFERROR(__xludf.DUMMYFUNCTION("""COMPUTED_VALUE"""),20)</f>
        <v>20</v>
      </c>
      <c r="R30" s="4">
        <f ca="1">IFERROR(__xludf.DUMMYFUNCTION("""COMPUTED_VALUE"""),9)</f>
        <v>9</v>
      </c>
      <c r="S30" s="4">
        <f ca="1">IFERROR(__xludf.DUMMYFUNCTION("""COMPUTED_VALUE"""),20)</f>
        <v>20</v>
      </c>
      <c r="T30" s="4">
        <f ca="1">IFERROR(__xludf.DUMMYFUNCTION("""COMPUTED_VALUE"""),4)</f>
        <v>4</v>
      </c>
      <c r="U30" s="4">
        <f ca="1">IFERROR(__xludf.DUMMYFUNCTION("""COMPUTED_VALUE"""),4)</f>
        <v>4</v>
      </c>
      <c r="V30" s="4">
        <f ca="1">IFERROR(__xludf.DUMMYFUNCTION("""COMPUTED_VALUE"""),3)</f>
        <v>3</v>
      </c>
      <c r="W30" s="4"/>
      <c r="X30" s="4"/>
      <c r="Y30" s="4"/>
      <c r="Z30" s="4"/>
    </row>
    <row r="31" spans="1:26" ht="15.75" customHeight="1" x14ac:dyDescent="0.15">
      <c r="A31" s="4" t="str">
        <f ca="1">IFERROR(__xludf.DUMMYFUNCTION("""COMPUTED_VALUE"""),"E")</f>
        <v>E</v>
      </c>
      <c r="B31" s="4">
        <f ca="1">IFERROR(__xludf.DUMMYFUNCTION("""COMPUTED_VALUE"""),3)</f>
        <v>3</v>
      </c>
      <c r="C31" s="4">
        <f ca="1">IFERROR(__xludf.DUMMYFUNCTION("""COMPUTED_VALUE"""),7)</f>
        <v>7</v>
      </c>
      <c r="D31" s="4">
        <f ca="1">IFERROR(__xludf.DUMMYFUNCTION("""COMPUTED_VALUE"""),6)</f>
        <v>6</v>
      </c>
      <c r="E31" s="4">
        <f ca="1">IFERROR(__xludf.DUMMYFUNCTION("""COMPUTED_VALUE"""),9)</f>
        <v>9</v>
      </c>
      <c r="F31" s="4">
        <f ca="1">IFERROR(__xludf.DUMMYFUNCTION("""COMPUTED_VALUE"""),10)</f>
        <v>10</v>
      </c>
      <c r="G31" s="4">
        <f ca="1">IFERROR(__xludf.DUMMYFUNCTION("""COMPUTED_VALUE"""),1)</f>
        <v>1</v>
      </c>
      <c r="H31" s="4">
        <f ca="1">IFERROR(__xludf.DUMMYFUNCTION("""COMPUTED_VALUE"""),3)</f>
        <v>3</v>
      </c>
      <c r="I31" s="4">
        <f ca="1">IFERROR(__xludf.DUMMYFUNCTION("""COMPUTED_VALUE"""),4)</f>
        <v>4</v>
      </c>
      <c r="J31" s="4"/>
      <c r="K31" s="4"/>
      <c r="L31" s="4"/>
      <c r="M31" s="4"/>
      <c r="N31" s="4" t="str">
        <f ca="1">IFERROR(__xludf.DUMMYFUNCTION("""COMPUTED_VALUE"""),"D")</f>
        <v>D</v>
      </c>
      <c r="O31" s="4">
        <f ca="1">IFERROR(__xludf.DUMMYFUNCTION("""COMPUTED_VALUE"""),5)</f>
        <v>5</v>
      </c>
      <c r="P31" s="4">
        <f ca="1">IFERROR(__xludf.DUMMYFUNCTION("""COMPUTED_VALUE"""),9)</f>
        <v>9</v>
      </c>
      <c r="Q31" s="4">
        <f ca="1">IFERROR(__xludf.DUMMYFUNCTION("""COMPUTED_VALUE"""),30)</f>
        <v>30</v>
      </c>
      <c r="R31" s="4">
        <f ca="1">IFERROR(__xludf.DUMMYFUNCTION("""COMPUTED_VALUE"""),9)</f>
        <v>9</v>
      </c>
      <c r="S31" s="4">
        <f ca="1">IFERROR(__xludf.DUMMYFUNCTION("""COMPUTED_VALUE"""),30)</f>
        <v>30</v>
      </c>
      <c r="T31" s="4">
        <f ca="1">IFERROR(__xludf.DUMMYFUNCTION("""COMPUTED_VALUE"""),3)</f>
        <v>3</v>
      </c>
      <c r="U31" s="4">
        <f ca="1">IFERROR(__xludf.DUMMYFUNCTION("""COMPUTED_VALUE"""),3)</f>
        <v>3</v>
      </c>
      <c r="V31" s="4">
        <f ca="1">IFERROR(__xludf.DUMMYFUNCTION("""COMPUTED_VALUE"""),4)</f>
        <v>4</v>
      </c>
      <c r="W31" s="4"/>
      <c r="X31" s="4"/>
      <c r="Y31" s="4"/>
      <c r="Z31" s="4"/>
    </row>
    <row r="32" spans="1:26" ht="15.75" customHeight="1" x14ac:dyDescent="0.15">
      <c r="A32" s="4" t="str">
        <f ca="1">IFERROR(__xludf.DUMMYFUNCTION("""COMPUTED_VALUE"""),"D")</f>
        <v>D</v>
      </c>
      <c r="B32" s="4">
        <f ca="1">IFERROR(__xludf.DUMMYFUNCTION("""COMPUTED_VALUE"""),5)</f>
        <v>5</v>
      </c>
      <c r="C32" s="4">
        <f ca="1">IFERROR(__xludf.DUMMYFUNCTION("""COMPUTED_VALUE"""),7)</f>
        <v>7</v>
      </c>
      <c r="D32" s="4">
        <f ca="1">IFERROR(__xludf.DUMMYFUNCTION("""COMPUTED_VALUE"""),15)</f>
        <v>15</v>
      </c>
      <c r="E32" s="4">
        <f ca="1">IFERROR(__xludf.DUMMYFUNCTION("""COMPUTED_VALUE"""),9)</f>
        <v>9</v>
      </c>
      <c r="F32" s="4">
        <f ca="1">IFERROR(__xludf.DUMMYFUNCTION("""COMPUTED_VALUE"""),15)</f>
        <v>15</v>
      </c>
      <c r="G32" s="4">
        <f ca="1">IFERROR(__xludf.DUMMYFUNCTION("""COMPUTED_VALUE"""),2)</f>
        <v>2</v>
      </c>
      <c r="H32" s="4">
        <f ca="1">IFERROR(__xludf.DUMMYFUNCTION("""COMPUTED_VALUE"""),3)</f>
        <v>3</v>
      </c>
      <c r="I32" s="4">
        <f ca="1">IFERROR(__xludf.DUMMYFUNCTION("""COMPUTED_VALUE"""),4)</f>
        <v>4</v>
      </c>
      <c r="J32" s="4"/>
      <c r="K32" s="4"/>
      <c r="L32" s="4"/>
      <c r="M32" s="4"/>
      <c r="N32" s="4" t="str">
        <f ca="1">IFERROR(__xludf.DUMMYFUNCTION("""COMPUTED_VALUE"""),"D")</f>
        <v>D</v>
      </c>
      <c r="O32" s="4">
        <f ca="1">IFERROR(__xludf.DUMMYFUNCTION("""COMPUTED_VALUE"""),4)</f>
        <v>4</v>
      </c>
      <c r="P32" s="4">
        <f ca="1">IFERROR(__xludf.DUMMYFUNCTION("""COMPUTED_VALUE"""),10)</f>
        <v>10</v>
      </c>
      <c r="Q32" s="4">
        <f ca="1">IFERROR(__xludf.DUMMYFUNCTION("""COMPUTED_VALUE"""),16)</f>
        <v>16</v>
      </c>
      <c r="R32" s="4">
        <f ca="1">IFERROR(__xludf.DUMMYFUNCTION("""COMPUTED_VALUE"""),9)</f>
        <v>9</v>
      </c>
      <c r="S32" s="4">
        <f ca="1">IFERROR(__xludf.DUMMYFUNCTION("""COMPUTED_VALUE"""),10)</f>
        <v>10</v>
      </c>
      <c r="T32" s="4">
        <f ca="1">IFERROR(__xludf.DUMMYFUNCTION("""COMPUTED_VALUE"""),5)</f>
        <v>5</v>
      </c>
      <c r="U32" s="4">
        <f ca="1">IFERROR(__xludf.DUMMYFUNCTION("""COMPUTED_VALUE"""),5)</f>
        <v>5</v>
      </c>
      <c r="V32" s="4">
        <f ca="1">IFERROR(__xludf.DUMMYFUNCTION("""COMPUTED_VALUE"""),5)</f>
        <v>5</v>
      </c>
      <c r="W32" s="4"/>
      <c r="X32" s="4"/>
      <c r="Y32" s="4"/>
      <c r="Z32" s="4"/>
    </row>
    <row r="33" spans="1:26" ht="15.75" customHeight="1" x14ac:dyDescent="0.15">
      <c r="A33" s="4" t="str">
        <f ca="1">IFERROR(__xludf.DUMMYFUNCTION("""COMPUTED_VALUE"""),"D")</f>
        <v>D</v>
      </c>
      <c r="B33" s="4">
        <f ca="1">IFERROR(__xludf.DUMMYFUNCTION("""COMPUTED_VALUE"""),4)</f>
        <v>4</v>
      </c>
      <c r="C33" s="4">
        <f ca="1">IFERROR(__xludf.DUMMYFUNCTION("""COMPUTED_VALUE"""),8)</f>
        <v>8</v>
      </c>
      <c r="D33" s="4">
        <f ca="1">IFERROR(__xludf.DUMMYFUNCTION("""COMPUTED_VALUE"""),22)</f>
        <v>22</v>
      </c>
      <c r="E33" s="4">
        <f ca="1">IFERROR(__xludf.DUMMYFUNCTION("""COMPUTED_VALUE"""),9)</f>
        <v>9</v>
      </c>
      <c r="F33" s="4">
        <f ca="1">IFERROR(__xludf.DUMMYFUNCTION("""COMPUTED_VALUE"""),10)</f>
        <v>10</v>
      </c>
      <c r="G33" s="4">
        <f ca="1">IFERROR(__xludf.DUMMYFUNCTION("""COMPUTED_VALUE"""),2)</f>
        <v>2</v>
      </c>
      <c r="H33" s="4">
        <f ca="1">IFERROR(__xludf.DUMMYFUNCTION("""COMPUTED_VALUE"""),3)</f>
        <v>3</v>
      </c>
      <c r="I33" s="4">
        <f ca="1">IFERROR(__xludf.DUMMYFUNCTION("""COMPUTED_VALUE"""),5)</f>
        <v>5</v>
      </c>
      <c r="J33" s="4"/>
      <c r="K33" s="4"/>
      <c r="L33" s="4"/>
      <c r="M33" s="4"/>
      <c r="N33" s="4" t="str">
        <f ca="1">IFERROR(__xludf.DUMMYFUNCTION("""COMPUTED_VALUE"""),"C")</f>
        <v>C</v>
      </c>
      <c r="O33" s="4">
        <f ca="1">IFERROR(__xludf.DUMMYFUNCTION("""COMPUTED_VALUE"""),5)</f>
        <v>5</v>
      </c>
      <c r="P33" s="4">
        <f ca="1">IFERROR(__xludf.DUMMYFUNCTION("""COMPUTED_VALUE"""),9.8)</f>
        <v>9.8000000000000007</v>
      </c>
      <c r="Q33" s="4">
        <f ca="1">IFERROR(__xludf.DUMMYFUNCTION("""COMPUTED_VALUE"""),30)</f>
        <v>30</v>
      </c>
      <c r="R33" s="4">
        <f ca="1">IFERROR(__xludf.DUMMYFUNCTION("""COMPUTED_VALUE"""),8.2)</f>
        <v>8.1999999999999993</v>
      </c>
      <c r="S33" s="4">
        <f ca="1">IFERROR(__xludf.DUMMYFUNCTION("""COMPUTED_VALUE"""),25)</f>
        <v>25</v>
      </c>
      <c r="T33" s="4">
        <f ca="1">IFERROR(__xludf.DUMMYFUNCTION("""COMPUTED_VALUE"""),4)</f>
        <v>4</v>
      </c>
      <c r="U33" s="4">
        <f ca="1">IFERROR(__xludf.DUMMYFUNCTION("""COMPUTED_VALUE"""),3)</f>
        <v>3</v>
      </c>
      <c r="V33" s="4">
        <f ca="1">IFERROR(__xludf.DUMMYFUNCTION("""COMPUTED_VALUE"""),3)</f>
        <v>3</v>
      </c>
      <c r="W33" s="4"/>
      <c r="X33" s="4"/>
      <c r="Y33" s="4"/>
      <c r="Z33" s="4"/>
    </row>
    <row r="34" spans="1:26" ht="15.75" customHeight="1" x14ac:dyDescent="0.15">
      <c r="A34" s="4" t="str">
        <f ca="1">IFERROR(__xludf.DUMMYFUNCTION("""COMPUTED_VALUE"""),"B")</f>
        <v>B</v>
      </c>
      <c r="B34" s="4">
        <f ca="1">IFERROR(__xludf.DUMMYFUNCTION("""COMPUTED_VALUE"""),8)</f>
        <v>8</v>
      </c>
      <c r="C34" s="4">
        <f ca="1">IFERROR(__xludf.DUMMYFUNCTION("""COMPUTED_VALUE"""),7)</f>
        <v>7</v>
      </c>
      <c r="D34" s="4">
        <f ca="1">IFERROR(__xludf.DUMMYFUNCTION("""COMPUTED_VALUE"""),20)</f>
        <v>20</v>
      </c>
      <c r="E34" s="4">
        <f ca="1">IFERROR(__xludf.DUMMYFUNCTION("""COMPUTED_VALUE"""),8)</f>
        <v>8</v>
      </c>
      <c r="F34" s="4">
        <f ca="1">IFERROR(__xludf.DUMMYFUNCTION("""COMPUTED_VALUE"""),28)</f>
        <v>28</v>
      </c>
      <c r="G34" s="4">
        <f ca="1">IFERROR(__xludf.DUMMYFUNCTION("""COMPUTED_VALUE"""),3)</f>
        <v>3</v>
      </c>
      <c r="H34" s="4">
        <f ca="1">IFERROR(__xludf.DUMMYFUNCTION("""COMPUTED_VALUE"""),4)</f>
        <v>4</v>
      </c>
      <c r="I34" s="4">
        <f ca="1">IFERROR(__xludf.DUMMYFUNCTION("""COMPUTED_VALUE"""),4)</f>
        <v>4</v>
      </c>
      <c r="J34" s="4"/>
      <c r="K34" s="4"/>
      <c r="L34" s="4"/>
      <c r="M34" s="4"/>
      <c r="N34" s="4" t="str">
        <f ca="1">IFERROR(__xludf.DUMMYFUNCTION("""COMPUTED_VALUE"""),"D")</f>
        <v>D</v>
      </c>
      <c r="O34" s="4">
        <f ca="1">IFERROR(__xludf.DUMMYFUNCTION("""COMPUTED_VALUE"""),1.5)</f>
        <v>1.5</v>
      </c>
      <c r="P34" s="4">
        <f ca="1">IFERROR(__xludf.DUMMYFUNCTION("""COMPUTED_VALUE"""),9)</f>
        <v>9</v>
      </c>
      <c r="Q34" s="4">
        <f ca="1">IFERROR(__xludf.DUMMYFUNCTION("""COMPUTED_VALUE"""),10)</f>
        <v>10</v>
      </c>
      <c r="R34" s="4">
        <f ca="1">IFERROR(__xludf.DUMMYFUNCTION("""COMPUTED_VALUE"""),7)</f>
        <v>7</v>
      </c>
      <c r="S34" s="4">
        <f ca="1">IFERROR(__xludf.DUMMYFUNCTION("""COMPUTED_VALUE"""),12)</f>
        <v>12</v>
      </c>
      <c r="T34" s="4">
        <f ca="1">IFERROR(__xludf.DUMMYFUNCTION("""COMPUTED_VALUE"""),4)</f>
        <v>4</v>
      </c>
      <c r="U34" s="4">
        <f ca="1">IFERROR(__xludf.DUMMYFUNCTION("""COMPUTED_VALUE"""),2)</f>
        <v>2</v>
      </c>
      <c r="V34" s="4">
        <f ca="1">IFERROR(__xludf.DUMMYFUNCTION("""COMPUTED_VALUE"""),3)</f>
        <v>3</v>
      </c>
      <c r="W34" s="4"/>
      <c r="X34" s="4"/>
      <c r="Y34" s="4"/>
      <c r="Z34" s="4"/>
    </row>
    <row r="35" spans="1:26" ht="15.75" customHeight="1" x14ac:dyDescent="0.15">
      <c r="A35" s="4" t="str">
        <f ca="1">IFERROR(__xludf.DUMMYFUNCTION("""COMPUTED_VALUE"""),"D")</f>
        <v>D</v>
      </c>
      <c r="B35" s="4">
        <f ca="1">IFERROR(__xludf.DUMMYFUNCTION("""COMPUTED_VALUE"""),4)</f>
        <v>4</v>
      </c>
      <c r="C35" s="4">
        <f ca="1">IFERROR(__xludf.DUMMYFUNCTION("""COMPUTED_VALUE"""),6.5)</f>
        <v>6.5</v>
      </c>
      <c r="D35" s="4">
        <f ca="1">IFERROR(__xludf.DUMMYFUNCTION("""COMPUTED_VALUE"""),12)</f>
        <v>12</v>
      </c>
      <c r="E35" s="4">
        <f ca="1">IFERROR(__xludf.DUMMYFUNCTION("""COMPUTED_VALUE"""),9.5)</f>
        <v>9.5</v>
      </c>
      <c r="F35" s="4">
        <f ca="1">IFERROR(__xludf.DUMMYFUNCTION("""COMPUTED_VALUE"""),12)</f>
        <v>12</v>
      </c>
      <c r="G35" s="4">
        <f ca="1">IFERROR(__xludf.DUMMYFUNCTION("""COMPUTED_VALUE"""),1)</f>
        <v>1</v>
      </c>
      <c r="H35" s="4">
        <f ca="1">IFERROR(__xludf.DUMMYFUNCTION("""COMPUTED_VALUE"""),2)</f>
        <v>2</v>
      </c>
      <c r="I35" s="4">
        <f ca="1">IFERROR(__xludf.DUMMYFUNCTION("""COMPUTED_VALUE"""),5)</f>
        <v>5</v>
      </c>
      <c r="J35" s="4"/>
      <c r="K35" s="4"/>
      <c r="L35" s="4"/>
      <c r="M35" s="4"/>
      <c r="N35" s="4" t="str">
        <f ca="1">IFERROR(__xludf.DUMMYFUNCTION("""COMPUTED_VALUE"""),"D")</f>
        <v>D</v>
      </c>
      <c r="O35" s="4">
        <f ca="1">IFERROR(__xludf.DUMMYFUNCTION("""COMPUTED_VALUE"""),2)</f>
        <v>2</v>
      </c>
      <c r="P35" s="4">
        <f ca="1">IFERROR(__xludf.DUMMYFUNCTION("""COMPUTED_VALUE"""),10)</f>
        <v>10</v>
      </c>
      <c r="Q35" s="4">
        <f ca="1">IFERROR(__xludf.DUMMYFUNCTION("""COMPUTED_VALUE"""),18)</f>
        <v>18</v>
      </c>
      <c r="R35" s="4">
        <f ca="1">IFERROR(__xludf.DUMMYFUNCTION("""COMPUTED_VALUE"""),9.7)</f>
        <v>9.6999999999999993</v>
      </c>
      <c r="S35" s="4">
        <f ca="1">IFERROR(__xludf.DUMMYFUNCTION("""COMPUTED_VALUE"""),15)</f>
        <v>15</v>
      </c>
      <c r="T35" s="4">
        <f ca="1">IFERROR(__xludf.DUMMYFUNCTION("""COMPUTED_VALUE"""),5)</f>
        <v>5</v>
      </c>
      <c r="U35" s="4">
        <f ca="1">IFERROR(__xludf.DUMMYFUNCTION("""COMPUTED_VALUE"""),2)</f>
        <v>2</v>
      </c>
      <c r="V35" s="4">
        <f ca="1">IFERROR(__xludf.DUMMYFUNCTION("""COMPUTED_VALUE"""),4)</f>
        <v>4</v>
      </c>
      <c r="W35" s="4"/>
      <c r="X35" s="4"/>
      <c r="Y35" s="4"/>
      <c r="Z35" s="4"/>
    </row>
    <row r="36" spans="1:26" ht="15.75" customHeight="1" x14ac:dyDescent="0.15">
      <c r="A36" s="4" t="str">
        <f ca="1">IFERROR(__xludf.DUMMYFUNCTION("""COMPUTED_VALUE"""),"D")</f>
        <v>D</v>
      </c>
      <c r="B36" s="4">
        <f ca="1">IFERROR(__xludf.DUMMYFUNCTION("""COMPUTED_VALUE"""),4)</f>
        <v>4</v>
      </c>
      <c r="C36" s="4">
        <f ca="1">IFERROR(__xludf.DUMMYFUNCTION("""COMPUTED_VALUE"""),8)</f>
        <v>8</v>
      </c>
      <c r="D36" s="4">
        <f ca="1">IFERROR(__xludf.DUMMYFUNCTION("""COMPUTED_VALUE"""),35)</f>
        <v>35</v>
      </c>
      <c r="E36" s="4">
        <f ca="1">IFERROR(__xludf.DUMMYFUNCTION("""COMPUTED_VALUE"""),7)</f>
        <v>7</v>
      </c>
      <c r="F36" s="4">
        <f ca="1">IFERROR(__xludf.DUMMYFUNCTION("""COMPUTED_VALUE"""),40)</f>
        <v>40</v>
      </c>
      <c r="G36" s="4">
        <f ca="1">IFERROR(__xludf.DUMMYFUNCTION("""COMPUTED_VALUE"""),2)</f>
        <v>2</v>
      </c>
      <c r="H36" s="4">
        <f ca="1">IFERROR(__xludf.DUMMYFUNCTION("""COMPUTED_VALUE"""),3)</f>
        <v>3</v>
      </c>
      <c r="I36" s="4">
        <f ca="1">IFERROR(__xludf.DUMMYFUNCTION("""COMPUTED_VALUE"""),5)</f>
        <v>5</v>
      </c>
      <c r="J36" s="4"/>
      <c r="K36" s="4"/>
      <c r="L36" s="4"/>
      <c r="M36" s="4"/>
      <c r="N36" s="4" t="str">
        <f ca="1">IFERROR(__xludf.DUMMYFUNCTION("""COMPUTED_VALUE"""),"D")</f>
        <v>D</v>
      </c>
      <c r="O36" s="4">
        <f ca="1">IFERROR(__xludf.DUMMYFUNCTION("""COMPUTED_VALUE"""),4)</f>
        <v>4</v>
      </c>
      <c r="P36" s="4">
        <f ca="1">IFERROR(__xludf.DUMMYFUNCTION("""COMPUTED_VALUE"""),9)</f>
        <v>9</v>
      </c>
      <c r="Q36" s="4">
        <f ca="1">IFERROR(__xludf.DUMMYFUNCTION("""COMPUTED_VALUE"""),20)</f>
        <v>20</v>
      </c>
      <c r="R36" s="4">
        <f ca="1">IFERROR(__xludf.DUMMYFUNCTION("""COMPUTED_VALUE"""),10)</f>
        <v>10</v>
      </c>
      <c r="S36" s="4">
        <f ca="1">IFERROR(__xludf.DUMMYFUNCTION("""COMPUTED_VALUE"""),25)</f>
        <v>25</v>
      </c>
      <c r="T36" s="4">
        <f ca="1">IFERROR(__xludf.DUMMYFUNCTION("""COMPUTED_VALUE"""),5)</f>
        <v>5</v>
      </c>
      <c r="U36" s="4">
        <f ca="1">IFERROR(__xludf.DUMMYFUNCTION("""COMPUTED_VALUE"""),3)</f>
        <v>3</v>
      </c>
      <c r="V36" s="4">
        <f ca="1">IFERROR(__xludf.DUMMYFUNCTION("""COMPUTED_VALUE"""),3)</f>
        <v>3</v>
      </c>
      <c r="W36" s="4"/>
      <c r="X36" s="4"/>
      <c r="Y36" s="4"/>
      <c r="Z36" s="4"/>
    </row>
    <row r="37" spans="1:26" ht="15.75" customHeight="1" x14ac:dyDescent="0.15">
      <c r="A37" s="4" t="str">
        <f ca="1">IFERROR(__xludf.DUMMYFUNCTION("""COMPUTED_VALUE"""),"C")</f>
        <v>C</v>
      </c>
      <c r="B37" s="4">
        <f ca="1">IFERROR(__xludf.DUMMYFUNCTION("""COMPUTED_VALUE"""),6)</f>
        <v>6</v>
      </c>
      <c r="C37" s="4">
        <f ca="1">IFERROR(__xludf.DUMMYFUNCTION("""COMPUTED_VALUE"""),8)</f>
        <v>8</v>
      </c>
      <c r="D37" s="4">
        <f ca="1">IFERROR(__xludf.DUMMYFUNCTION("""COMPUTED_VALUE"""),15)</f>
        <v>15</v>
      </c>
      <c r="E37" s="4">
        <f ca="1">IFERROR(__xludf.DUMMYFUNCTION("""COMPUTED_VALUE"""),9)</f>
        <v>9</v>
      </c>
      <c r="F37" s="4">
        <f ca="1">IFERROR(__xludf.DUMMYFUNCTION("""COMPUTED_VALUE"""),20)</f>
        <v>20</v>
      </c>
      <c r="G37" s="4">
        <f ca="1">IFERROR(__xludf.DUMMYFUNCTION("""COMPUTED_VALUE"""),2)</f>
        <v>2</v>
      </c>
      <c r="H37" s="4">
        <f ca="1">IFERROR(__xludf.DUMMYFUNCTION("""COMPUTED_VALUE"""),2)</f>
        <v>2</v>
      </c>
      <c r="I37" s="4">
        <f ca="1">IFERROR(__xludf.DUMMYFUNCTION("""COMPUTED_VALUE"""),5)</f>
        <v>5</v>
      </c>
      <c r="J37" s="4"/>
      <c r="K37" s="4"/>
      <c r="L37" s="4"/>
      <c r="M37" s="4"/>
      <c r="N37" s="4" t="str">
        <f ca="1">IFERROR(__xludf.DUMMYFUNCTION("""COMPUTED_VALUE"""),"C")</f>
        <v>C</v>
      </c>
      <c r="O37" s="4">
        <f ca="1">IFERROR(__xludf.DUMMYFUNCTION("""COMPUTED_VALUE"""),3)</f>
        <v>3</v>
      </c>
      <c r="P37" s="4">
        <f ca="1">IFERROR(__xludf.DUMMYFUNCTION("""COMPUTED_VALUE"""),9.25)</f>
        <v>9.25</v>
      </c>
      <c r="Q37" s="4">
        <f ca="1">IFERROR(__xludf.DUMMYFUNCTION("""COMPUTED_VALUE"""),5)</f>
        <v>5</v>
      </c>
      <c r="R37" s="4">
        <f ca="1">IFERROR(__xludf.DUMMYFUNCTION("""COMPUTED_VALUE"""),9.25)</f>
        <v>9.25</v>
      </c>
      <c r="S37" s="4">
        <f ca="1">IFERROR(__xludf.DUMMYFUNCTION("""COMPUTED_VALUE"""),5)</f>
        <v>5</v>
      </c>
      <c r="T37" s="4">
        <f ca="1">IFERROR(__xludf.DUMMYFUNCTION("""COMPUTED_VALUE"""),4)</f>
        <v>4</v>
      </c>
      <c r="U37" s="4">
        <f ca="1">IFERROR(__xludf.DUMMYFUNCTION("""COMPUTED_VALUE"""),2)</f>
        <v>2</v>
      </c>
      <c r="V37" s="4">
        <f ca="1">IFERROR(__xludf.DUMMYFUNCTION("""COMPUTED_VALUE"""),3)</f>
        <v>3</v>
      </c>
      <c r="W37" s="4"/>
      <c r="X37" s="4"/>
      <c r="Y37" s="4"/>
      <c r="Z37" s="4"/>
    </row>
    <row r="38" spans="1:26" ht="15.75" customHeight="1" x14ac:dyDescent="0.15">
      <c r="A38" s="4" t="str">
        <f ca="1">IFERROR(__xludf.DUMMYFUNCTION("""COMPUTED_VALUE"""),"D")</f>
        <v>D</v>
      </c>
      <c r="B38" s="4">
        <f ca="1">IFERROR(__xludf.DUMMYFUNCTION("""COMPUTED_VALUE"""),5)</f>
        <v>5</v>
      </c>
      <c r="C38" s="4">
        <f ca="1">IFERROR(__xludf.DUMMYFUNCTION("""COMPUTED_VALUE"""),9)</f>
        <v>9</v>
      </c>
      <c r="D38" s="4">
        <f ca="1">IFERROR(__xludf.DUMMYFUNCTION("""COMPUTED_VALUE"""),15)</f>
        <v>15</v>
      </c>
      <c r="E38" s="4">
        <f ca="1">IFERROR(__xludf.DUMMYFUNCTION("""COMPUTED_VALUE"""),9)</f>
        <v>9</v>
      </c>
      <c r="F38" s="4">
        <f ca="1">IFERROR(__xludf.DUMMYFUNCTION("""COMPUTED_VALUE"""),12)</f>
        <v>12</v>
      </c>
      <c r="G38" s="4">
        <f ca="1">IFERROR(__xludf.DUMMYFUNCTION("""COMPUTED_VALUE"""),1)</f>
        <v>1</v>
      </c>
      <c r="H38" s="4">
        <f ca="1">IFERROR(__xludf.DUMMYFUNCTION("""COMPUTED_VALUE"""),3)</f>
        <v>3</v>
      </c>
      <c r="I38" s="4">
        <f ca="1">IFERROR(__xludf.DUMMYFUNCTION("""COMPUTED_VALUE"""),5)</f>
        <v>5</v>
      </c>
      <c r="J38" s="4"/>
      <c r="K38" s="4"/>
      <c r="L38" s="4"/>
      <c r="M38" s="4"/>
      <c r="N38" s="4" t="str">
        <f ca="1">IFERROR(__xludf.DUMMYFUNCTION("""COMPUTED_VALUE"""),"D")</f>
        <v>D</v>
      </c>
      <c r="O38" s="4"/>
      <c r="P38" s="4">
        <f ca="1">IFERROR(__xludf.DUMMYFUNCTION("""COMPUTED_VALUE"""),9.5)</f>
        <v>9.5</v>
      </c>
      <c r="Q38" s="4"/>
      <c r="R38" s="4">
        <f ca="1">IFERROR(__xludf.DUMMYFUNCTION("""COMPUTED_VALUE"""),9.25)</f>
        <v>9.25</v>
      </c>
      <c r="S38" s="4"/>
      <c r="T38" s="4">
        <f ca="1">IFERROR(__xludf.DUMMYFUNCTION("""COMPUTED_VALUE"""),2)</f>
        <v>2</v>
      </c>
      <c r="U38" s="4">
        <f ca="1">IFERROR(__xludf.DUMMYFUNCTION("""COMPUTED_VALUE"""),1)</f>
        <v>1</v>
      </c>
      <c r="V38" s="4">
        <f ca="1">IFERROR(__xludf.DUMMYFUNCTION("""COMPUTED_VALUE"""),4)</f>
        <v>4</v>
      </c>
      <c r="W38" s="4"/>
      <c r="X38" s="4"/>
      <c r="Y38" s="4"/>
      <c r="Z38" s="4"/>
    </row>
    <row r="39" spans="1:26" ht="15.75" customHeight="1" x14ac:dyDescent="0.15">
      <c r="A39" s="4" t="str">
        <f ca="1">IFERROR(__xludf.DUMMYFUNCTION("""COMPUTED_VALUE"""),"C")</f>
        <v>C</v>
      </c>
      <c r="B39" s="4">
        <f ca="1">IFERROR(__xludf.DUMMYFUNCTION("""COMPUTED_VALUE"""),4)</f>
        <v>4</v>
      </c>
      <c r="C39" s="4">
        <f ca="1">IFERROR(__xludf.DUMMYFUNCTION("""COMPUTED_VALUE"""),7)</f>
        <v>7</v>
      </c>
      <c r="D39" s="4">
        <f ca="1">IFERROR(__xludf.DUMMYFUNCTION("""COMPUTED_VALUE"""),20)</f>
        <v>20</v>
      </c>
      <c r="E39" s="4">
        <f ca="1">IFERROR(__xludf.DUMMYFUNCTION("""COMPUTED_VALUE"""),8)</f>
        <v>8</v>
      </c>
      <c r="F39" s="4">
        <f ca="1">IFERROR(__xludf.DUMMYFUNCTION("""COMPUTED_VALUE"""),18)</f>
        <v>18</v>
      </c>
      <c r="G39" s="4">
        <f ca="1">IFERROR(__xludf.DUMMYFUNCTION("""COMPUTED_VALUE"""),1)</f>
        <v>1</v>
      </c>
      <c r="H39" s="4">
        <f ca="1">IFERROR(__xludf.DUMMYFUNCTION("""COMPUTED_VALUE"""),2)</f>
        <v>2</v>
      </c>
      <c r="I39" s="4">
        <f ca="1">IFERROR(__xludf.DUMMYFUNCTION("""COMPUTED_VALUE"""),4)</f>
        <v>4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15">
      <c r="A40" s="4" t="str">
        <f ca="1">IFERROR(__xludf.DUMMYFUNCTION("""COMPUTED_VALUE"""),"D")</f>
        <v>D</v>
      </c>
      <c r="B40" s="4">
        <f ca="1">IFERROR(__xludf.DUMMYFUNCTION("""COMPUTED_VALUE"""),5)</f>
        <v>5</v>
      </c>
      <c r="C40" s="4">
        <f ca="1">IFERROR(__xludf.DUMMYFUNCTION("""COMPUTED_VALUE"""),9)</f>
        <v>9</v>
      </c>
      <c r="D40" s="4">
        <f ca="1">IFERROR(__xludf.DUMMYFUNCTION("""COMPUTED_VALUE"""),25)</f>
        <v>25</v>
      </c>
      <c r="E40" s="4">
        <f ca="1">IFERROR(__xludf.DUMMYFUNCTION("""COMPUTED_VALUE"""),9.5)</f>
        <v>9.5</v>
      </c>
      <c r="F40" s="4">
        <f ca="1">IFERROR(__xludf.DUMMYFUNCTION("""COMPUTED_VALUE"""),20)</f>
        <v>20</v>
      </c>
      <c r="G40" s="4">
        <f ca="1">IFERROR(__xludf.DUMMYFUNCTION("""COMPUTED_VALUE"""),2)</f>
        <v>2</v>
      </c>
      <c r="H40" s="4">
        <f ca="1">IFERROR(__xludf.DUMMYFUNCTION("""COMPUTED_VALUE"""),2)</f>
        <v>2</v>
      </c>
      <c r="I40" s="4">
        <f ca="1">IFERROR(__xludf.DUMMYFUNCTION("""COMPUTED_VALUE"""),4)</f>
        <v>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4" t="str">
        <f ca="1">IFERROR(__xludf.DUMMYFUNCTION("""COMPUTED_VALUE"""),"C")</f>
        <v>C</v>
      </c>
      <c r="B41" s="4">
        <f ca="1">IFERROR(__xludf.DUMMYFUNCTION("""COMPUTED_VALUE"""),4)</f>
        <v>4</v>
      </c>
      <c r="C41" s="4">
        <f ca="1">IFERROR(__xludf.DUMMYFUNCTION("""COMPUTED_VALUE"""),8.75)</f>
        <v>8.75</v>
      </c>
      <c r="D41" s="4">
        <f ca="1">IFERROR(__xludf.DUMMYFUNCTION("""COMPUTED_VALUE"""),15)</f>
        <v>15</v>
      </c>
      <c r="E41" s="4">
        <f ca="1">IFERROR(__xludf.DUMMYFUNCTION("""COMPUTED_VALUE"""),8)</f>
        <v>8</v>
      </c>
      <c r="F41" s="4">
        <f ca="1">IFERROR(__xludf.DUMMYFUNCTION("""COMPUTED_VALUE"""),20)</f>
        <v>20</v>
      </c>
      <c r="G41" s="4">
        <f ca="1">IFERROR(__xludf.DUMMYFUNCTION("""COMPUTED_VALUE"""),2)</f>
        <v>2</v>
      </c>
      <c r="H41" s="4">
        <f ca="1">IFERROR(__xludf.DUMMYFUNCTION("""COMPUTED_VALUE"""),3)</f>
        <v>3</v>
      </c>
      <c r="I41" s="4">
        <f ca="1">IFERROR(__xludf.DUMMYFUNCTION("""COMPUTED_VALUE"""),5)</f>
        <v>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4" t="str">
        <f ca="1">IFERROR(__xludf.DUMMYFUNCTION("""COMPUTED_VALUE"""),"C")</f>
        <v>C</v>
      </c>
      <c r="B42" s="4">
        <f ca="1">IFERROR(__xludf.DUMMYFUNCTION("""COMPUTED_VALUE"""),6)</f>
        <v>6</v>
      </c>
      <c r="C42" s="4">
        <f ca="1">IFERROR(__xludf.DUMMYFUNCTION("""COMPUTED_VALUE"""),9)</f>
        <v>9</v>
      </c>
      <c r="D42" s="4">
        <f ca="1">IFERROR(__xludf.DUMMYFUNCTION("""COMPUTED_VALUE"""),9)</f>
        <v>9</v>
      </c>
      <c r="E42" s="4">
        <f ca="1">IFERROR(__xludf.DUMMYFUNCTION("""COMPUTED_VALUE"""),9.5)</f>
        <v>9.5</v>
      </c>
      <c r="F42" s="4">
        <f ca="1">IFERROR(__xludf.DUMMYFUNCTION("""COMPUTED_VALUE"""),7)</f>
        <v>7</v>
      </c>
      <c r="G42" s="4">
        <f ca="1">IFERROR(__xludf.DUMMYFUNCTION("""COMPUTED_VALUE"""),1)</f>
        <v>1</v>
      </c>
      <c r="H42" s="4">
        <f ca="1">IFERROR(__xludf.DUMMYFUNCTION("""COMPUTED_VALUE"""),2)</f>
        <v>2</v>
      </c>
      <c r="I42" s="4">
        <f ca="1">IFERROR(__xludf.DUMMYFUNCTION("""COMPUTED_VALUE"""),5)</f>
        <v>5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15">
      <c r="A43" s="4" t="str">
        <f ca="1">IFERROR(__xludf.DUMMYFUNCTION("""COMPUTED_VALUE"""),"C")</f>
        <v>C</v>
      </c>
      <c r="B43" s="4">
        <f ca="1">IFERROR(__xludf.DUMMYFUNCTION("""COMPUTED_VALUE"""),5)</f>
        <v>5</v>
      </c>
      <c r="C43" s="4">
        <f ca="1">IFERROR(__xludf.DUMMYFUNCTION("""COMPUTED_VALUE"""),7)</f>
        <v>7</v>
      </c>
      <c r="D43" s="4">
        <f ca="1">IFERROR(__xludf.DUMMYFUNCTION("""COMPUTED_VALUE"""),18)</f>
        <v>18</v>
      </c>
      <c r="E43" s="4">
        <f ca="1">IFERROR(__xludf.DUMMYFUNCTION("""COMPUTED_VALUE"""),9)</f>
        <v>9</v>
      </c>
      <c r="F43" s="4">
        <f ca="1">IFERROR(__xludf.DUMMYFUNCTION("""COMPUTED_VALUE"""),20)</f>
        <v>20</v>
      </c>
      <c r="G43" s="4">
        <f ca="1">IFERROR(__xludf.DUMMYFUNCTION("""COMPUTED_VALUE"""),3)</f>
        <v>3</v>
      </c>
      <c r="H43" s="4">
        <f ca="1">IFERROR(__xludf.DUMMYFUNCTION("""COMPUTED_VALUE"""),3)</f>
        <v>3</v>
      </c>
      <c r="I43" s="4">
        <f ca="1">IFERROR(__xludf.DUMMYFUNCTION("""COMPUTED_VALUE"""),4)</f>
        <v>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4" t="str">
        <f ca="1">IFERROR(__xludf.DUMMYFUNCTION("""COMPUTED_VALUE"""),"D")</f>
        <v>D</v>
      </c>
      <c r="B44" s="4">
        <f ca="1">IFERROR(__xludf.DUMMYFUNCTION("""COMPUTED_VALUE"""),5)</f>
        <v>5</v>
      </c>
      <c r="C44" s="4">
        <f ca="1">IFERROR(__xludf.DUMMYFUNCTION("""COMPUTED_VALUE"""),8)</f>
        <v>8</v>
      </c>
      <c r="D44" s="4">
        <f ca="1">IFERROR(__xludf.DUMMYFUNCTION("""COMPUTED_VALUE"""),10)</f>
        <v>10</v>
      </c>
      <c r="E44" s="4">
        <f ca="1">IFERROR(__xludf.DUMMYFUNCTION("""COMPUTED_VALUE"""),9.25)</f>
        <v>9.25</v>
      </c>
      <c r="F44" s="4">
        <f ca="1">IFERROR(__xludf.DUMMYFUNCTION("""COMPUTED_VALUE"""),12)</f>
        <v>12</v>
      </c>
      <c r="G44" s="4">
        <f ca="1">IFERROR(__xludf.DUMMYFUNCTION("""COMPUTED_VALUE"""),2)</f>
        <v>2</v>
      </c>
      <c r="H44" s="4">
        <f ca="1">IFERROR(__xludf.DUMMYFUNCTION("""COMPUTED_VALUE"""),2)</f>
        <v>2</v>
      </c>
      <c r="I44" s="4">
        <f ca="1">IFERROR(__xludf.DUMMYFUNCTION("""COMPUTED_VALUE"""),4)</f>
        <v>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 x14ac:dyDescent="0.15">
      <c r="A45" s="4" t="str">
        <f ca="1">IFERROR(__xludf.DUMMYFUNCTION("""COMPUTED_VALUE"""),"D")</f>
        <v>D</v>
      </c>
      <c r="B45" s="4">
        <f ca="1">IFERROR(__xludf.DUMMYFUNCTION("""COMPUTED_VALUE"""),3)</f>
        <v>3</v>
      </c>
      <c r="C45" s="4">
        <f ca="1">IFERROR(__xludf.DUMMYFUNCTION("""COMPUTED_VALUE"""),6)</f>
        <v>6</v>
      </c>
      <c r="D45" s="4">
        <f ca="1">IFERROR(__xludf.DUMMYFUNCTION("""COMPUTED_VALUE"""),20)</f>
        <v>20</v>
      </c>
      <c r="E45" s="4">
        <f ca="1">IFERROR(__xludf.DUMMYFUNCTION("""COMPUTED_VALUE"""),9.5)</f>
        <v>9.5</v>
      </c>
      <c r="F45" s="4">
        <f ca="1">IFERROR(__xludf.DUMMYFUNCTION("""COMPUTED_VALUE"""),25)</f>
        <v>25</v>
      </c>
      <c r="G45" s="4">
        <f ca="1">IFERROR(__xludf.DUMMYFUNCTION("""COMPUTED_VALUE"""),1)</f>
        <v>1</v>
      </c>
      <c r="H45" s="4">
        <f ca="1">IFERROR(__xludf.DUMMYFUNCTION("""COMPUTED_VALUE"""),2)</f>
        <v>2</v>
      </c>
      <c r="I45" s="4">
        <f ca="1">IFERROR(__xludf.DUMMYFUNCTION("""COMPUTED_VALUE"""),5)</f>
        <v>5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 x14ac:dyDescent="0.15">
      <c r="A46" s="4" t="str">
        <f ca="1">IFERROR(__xludf.DUMMYFUNCTION("""COMPUTED_VALUE"""),"D")</f>
        <v>D</v>
      </c>
      <c r="B46" s="4">
        <f ca="1">IFERROR(__xludf.DUMMYFUNCTION("""COMPUTED_VALUE"""),11)</f>
        <v>11</v>
      </c>
      <c r="C46" s="4">
        <f ca="1">IFERROR(__xludf.DUMMYFUNCTION("""COMPUTED_VALUE"""),9)</f>
        <v>9</v>
      </c>
      <c r="D46" s="4">
        <f ca="1">IFERROR(__xludf.DUMMYFUNCTION("""COMPUTED_VALUE"""),21)</f>
        <v>21</v>
      </c>
      <c r="E46" s="4">
        <f ca="1">IFERROR(__xludf.DUMMYFUNCTION("""COMPUTED_VALUE"""),9.5)</f>
        <v>9.5</v>
      </c>
      <c r="F46" s="4">
        <f ca="1">IFERROR(__xludf.DUMMYFUNCTION("""COMPUTED_VALUE"""),22)</f>
        <v>22</v>
      </c>
      <c r="G46" s="4">
        <f ca="1">IFERROR(__xludf.DUMMYFUNCTION("""COMPUTED_VALUE"""),2)</f>
        <v>2</v>
      </c>
      <c r="H46" s="4">
        <f ca="1">IFERROR(__xludf.DUMMYFUNCTION("""COMPUTED_VALUE"""),2)</f>
        <v>2</v>
      </c>
      <c r="I46" s="4">
        <f ca="1">IFERROR(__xludf.DUMMYFUNCTION("""COMPUTED_VALUE"""),5)</f>
        <v>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 x14ac:dyDescent="0.15">
      <c r="A47" s="4" t="str">
        <f ca="1">IFERROR(__xludf.DUMMYFUNCTION("""COMPUTED_VALUE"""),"D")</f>
        <v>D</v>
      </c>
      <c r="B47" s="4">
        <f ca="1">IFERROR(__xludf.DUMMYFUNCTION("""COMPUTED_VALUE"""),6)</f>
        <v>6</v>
      </c>
      <c r="C47" s="4">
        <f ca="1">IFERROR(__xludf.DUMMYFUNCTION("""COMPUTED_VALUE"""),9)</f>
        <v>9</v>
      </c>
      <c r="D47" s="4">
        <f ca="1">IFERROR(__xludf.DUMMYFUNCTION("""COMPUTED_VALUE"""),25)</f>
        <v>25</v>
      </c>
      <c r="E47" s="4">
        <f ca="1">IFERROR(__xludf.DUMMYFUNCTION("""COMPUTED_VALUE"""),9.5)</f>
        <v>9.5</v>
      </c>
      <c r="F47" s="4">
        <f ca="1">IFERROR(__xludf.DUMMYFUNCTION("""COMPUTED_VALUE"""),25)</f>
        <v>25</v>
      </c>
      <c r="G47" s="4">
        <f ca="1">IFERROR(__xludf.DUMMYFUNCTION("""COMPUTED_VALUE"""),3)</f>
        <v>3</v>
      </c>
      <c r="H47" s="4">
        <f ca="1">IFERROR(__xludf.DUMMYFUNCTION("""COMPUTED_VALUE"""),4)</f>
        <v>4</v>
      </c>
      <c r="I47" s="4">
        <f ca="1">IFERROR(__xludf.DUMMYFUNCTION("""COMPUTED_VALUE"""),3)</f>
        <v>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 x14ac:dyDescent="0.15">
      <c r="A48" s="4" t="str">
        <f ca="1">IFERROR(__xludf.DUMMYFUNCTION("""COMPUTED_VALUE"""),"E")</f>
        <v>E</v>
      </c>
      <c r="B48" s="4">
        <f ca="1">IFERROR(__xludf.DUMMYFUNCTION("""COMPUTED_VALUE"""),4)</f>
        <v>4</v>
      </c>
      <c r="C48" s="4">
        <f ca="1">IFERROR(__xludf.DUMMYFUNCTION("""COMPUTED_VALUE"""),7)</f>
        <v>7</v>
      </c>
      <c r="D48" s="4">
        <f ca="1">IFERROR(__xludf.DUMMYFUNCTION("""COMPUTED_VALUE"""),8)</f>
        <v>8</v>
      </c>
      <c r="E48" s="4">
        <f ca="1">IFERROR(__xludf.DUMMYFUNCTION("""COMPUTED_VALUE"""),10)</f>
        <v>10</v>
      </c>
      <c r="F48" s="4">
        <f ca="1">IFERROR(__xludf.DUMMYFUNCTION("""COMPUTED_VALUE"""),10)</f>
        <v>10</v>
      </c>
      <c r="G48" s="4">
        <f ca="1">IFERROR(__xludf.DUMMYFUNCTION("""COMPUTED_VALUE"""),2)</f>
        <v>2</v>
      </c>
      <c r="H48" s="4">
        <f ca="1">IFERROR(__xludf.DUMMYFUNCTION("""COMPUTED_VALUE"""),3)</f>
        <v>3</v>
      </c>
      <c r="I48" s="4">
        <f ca="1">IFERROR(__xludf.DUMMYFUNCTION("""COMPUTED_VALUE"""),4)</f>
        <v>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5" defaultRowHeight="15.75" customHeight="1" x14ac:dyDescent="0.15"/>
  <sheetData>
    <row r="1" spans="1:26" ht="15.75" customHeight="1" x14ac:dyDescent="0.15">
      <c r="A1" s="8" t="s">
        <v>9</v>
      </c>
      <c r="B1" s="9">
        <v>0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10" t="s">
        <v>10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4" t="s">
        <v>11</v>
      </c>
      <c r="B2" s="5">
        <f ca="1">IFERROR(__xludf.DUMMYFUNCTION("IF(ISNA(QUERY(klasse_1, ""select C where C &lt; ""&amp;C1, 0)), 0, counta(QUERY(klasse_1, ""select C where C &lt; ""&amp;C1, 0)))"),0)</f>
        <v>0</v>
      </c>
      <c r="C2" s="5">
        <f ca="1">IFERROR(__xludf.DUMMYFUNCTION("IF(ISNA(QUERY(klasse_1, ""select C where C &lt; ""&amp;D1&amp;"" and C &gt;=""&amp;C1, 0)), 0, counta(QUERY(klasse_1, ""select C where C &lt; ""&amp;D1&amp;"" and C &gt;=""&amp;C1, 0)))"),0)</f>
        <v>0</v>
      </c>
      <c r="D2" s="5">
        <f ca="1">IFERROR(__xludf.DUMMYFUNCTION("IF(ISNA(QUERY(klasse_1, ""select C where C &lt; ""&amp;E1&amp;"" and C &gt;=""&amp;D1, 0)), 0, counta(QUERY(klasse_1, ""select C where C &lt; ""&amp;E1&amp;"" and C &gt;=""&amp;D1, 0)))"),0)</f>
        <v>0</v>
      </c>
      <c r="E2" s="5">
        <f ca="1">IFERROR(__xludf.DUMMYFUNCTION("IF(ISNA(QUERY(klasse_1, ""select C where C &lt; ""&amp;F1&amp;"" and C &gt;=""&amp;E1, 0)), 0, counta(QUERY(klasse_1, ""select C where C &lt; ""&amp;F1&amp;"" and C &gt;=""&amp;E1, 0)))"),0)</f>
        <v>0</v>
      </c>
      <c r="F2" s="5">
        <f ca="1">IFERROR(__xludf.DUMMYFUNCTION("IF(ISNA(QUERY(klasse_1, ""select C where C &lt; ""&amp;G1&amp;"" and C &gt;=""&amp;F1, 0)), 0, counta(QUERY(klasse_1, ""select C where C &lt; ""&amp;G1&amp;"" and C &gt;=""&amp;F1, 0)))"),0)</f>
        <v>0</v>
      </c>
      <c r="G2" s="5">
        <f ca="1">IFERROR(__xludf.DUMMYFUNCTION("IF(ISNA(QUERY(klasse_1, ""select C where C &lt; ""&amp;H1&amp;"" and C &gt;=""&amp;G1, 0)), 0, counta(QUERY(klasse_1, ""select C where C &lt; ""&amp;H1&amp;"" and C &gt;=""&amp;G1, 0)))"),0)</f>
        <v>0</v>
      </c>
      <c r="H2" s="5">
        <f ca="1">IFERROR(__xludf.DUMMYFUNCTION("IF(ISNA(QUERY(klasse_1, ""select C where C &lt; ""&amp;I1&amp;"" and C &gt;=""&amp;H1, 0)), 0, counta(QUERY(klasse_1, ""select C where C &lt; ""&amp;I1&amp;"" and C &gt;=""&amp;H1, 0)))"),4)</f>
        <v>4</v>
      </c>
      <c r="I2" s="5">
        <f ca="1">IFERROR(__xludf.DUMMYFUNCTION("IF(ISNA(QUERY(klasse_1, ""select C where C &lt; ""&amp;J1&amp;"" and C &gt;=""&amp;I1, 0)), 0, counta(QUERY(klasse_1, ""select C where C &lt; ""&amp;J1&amp;"" and C &gt;=""&amp;I1, 0)))"),10)</f>
        <v>10</v>
      </c>
      <c r="J2" s="5">
        <f ca="1">IFERROR(__xludf.DUMMYFUNCTION("IF(ISNA(QUERY(klasse_1, ""select C where C &lt; ""&amp;K1&amp;"" and C &gt;=""&amp;J1, 0)), 0, counta(QUERY(klasse_1, ""select C where C &lt; ""&amp;K1&amp;"" and C &gt;=""&amp;J1, 0)))"),13)</f>
        <v>13</v>
      </c>
      <c r="K2" s="5">
        <f ca="1">IFERROR(__xludf.DUMMYFUNCTION("IF(ISNA(QUERY(klasse_1, ""select C where C &lt; ""&amp;L1&amp;"" and C &gt;=""&amp;K1, 0)), 0, counta(QUERY(klasse_1, ""select C where C &lt; ""&amp;L1&amp;"" and C &gt;=""&amp;K1, 0)))"),18)</f>
        <v>18</v>
      </c>
      <c r="L2" s="11"/>
      <c r="M2" s="12">
        <f t="shared" ref="M2:M5" ca="1" si="0">SUM(B2:L2)</f>
        <v>45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4" t="s">
        <v>12</v>
      </c>
      <c r="B3" s="5">
        <f ca="1">IFERROR(__xludf.DUMMYFUNCTION("IF(ISNA(QUERY(klasse_2, ""select P where P &lt; ""&amp;C1, 0)), 0, counta(QUERY(klasse_2, ""select P where P &lt; ""&amp;C1, 0)))"),0)</f>
        <v>0</v>
      </c>
      <c r="C3" s="5">
        <f ca="1">IFERROR(__xludf.DUMMYFUNCTION("IF(ISNA(QUERY(klasse_2, ""select P where P &gt;= ""&amp;C1&amp;"" and P &lt; ""&amp;D1, 0)), 0, counta(QUERY(klasse_2, ""select P where P &gt;= ""&amp;C1&amp;"" and P &lt; ""&amp;D1, 0)))"),0)</f>
        <v>0</v>
      </c>
      <c r="D3" s="5">
        <f ca="1">IFERROR(__xludf.DUMMYFUNCTION("IF(ISNA(QUERY(klasse_2, ""select P where P &gt;= ""&amp;D1&amp;"" and P &lt; ""&amp;E1, 0)), 0, counta(QUERY(klasse_2, ""select P where P &gt;= ""&amp;D1&amp;"" and P &lt; ""&amp;E1, 0)))"),0)</f>
        <v>0</v>
      </c>
      <c r="E3" s="5">
        <f ca="1">IFERROR(__xludf.DUMMYFUNCTION("IF(ISNA(QUERY(klasse_2, ""select P where P &gt;= ""&amp;E1&amp;"" and P &lt; ""&amp;F1, 0)), 0, counta(QUERY(klasse_2, ""select P where P &gt;= ""&amp;E1&amp;"" and P &lt; ""&amp;F1, 0)))"),0)</f>
        <v>0</v>
      </c>
      <c r="F3" s="5">
        <f ca="1">IFERROR(__xludf.DUMMYFUNCTION("IF(ISNA(QUERY(klasse_2, ""select P where P &gt;= ""&amp;F1&amp;"" and P &lt; ""&amp;G1, 0)), 0, counta(QUERY(klasse_2, ""select P where P &gt;= ""&amp;F1&amp;"" and P &lt; ""&amp;G1, 0)))"),0)</f>
        <v>0</v>
      </c>
      <c r="G3" s="5">
        <f ca="1">IFERROR(__xludf.DUMMYFUNCTION("IF(ISNA(QUERY(klasse_2, ""select P where P &gt;= ""&amp;G1&amp;"" and P &lt; ""&amp;H1, 0)), 0, counta(QUERY(klasse_2, ""select P where P &gt;= ""&amp;G1&amp;"" and P &lt; ""&amp;H1, 0)))"),0)</f>
        <v>0</v>
      </c>
      <c r="H3" s="5">
        <f ca="1">IFERROR(__xludf.DUMMYFUNCTION("IF(ISNA(QUERY(klasse_2, ""select P where P &gt;= ""&amp;H1&amp;"" and P &lt; ""&amp;I1, 0)), 0, counta(QUERY(klasse_2, ""select P where P &gt;= ""&amp;H1&amp;"" and P &lt; ""&amp;I1, 0)))"),0)</f>
        <v>0</v>
      </c>
      <c r="I3" s="5">
        <f ca="1">IFERROR(__xludf.DUMMYFUNCTION("IF(ISNA(QUERY(klasse_2, ""select P where P &gt;= ""&amp;I1&amp;"" and P &lt; ""&amp;J1, 0)), 0, counta(QUERY(klasse_2, ""select P where P &gt;= ""&amp;I1&amp;"" and P &lt; ""&amp;J1, 0)))"),0)</f>
        <v>0</v>
      </c>
      <c r="J3" s="5">
        <f ca="1">IFERROR(__xludf.DUMMYFUNCTION("IF(ISNA(QUERY(klasse_2, ""select P where P &gt;= ""&amp;J1&amp;"" and P &lt; ""&amp;K1, 0)), 0, counta(QUERY(klasse_2, ""select P where P &gt;= ""&amp;J1&amp;"" and P &lt; ""&amp;K1, 0)))"),11)</f>
        <v>11</v>
      </c>
      <c r="K3" s="5">
        <f ca="1">IFERROR(__xludf.DUMMYFUNCTION("IF(ISNA(QUERY(klasse_2, ""select P where P &gt;= ""&amp;K1&amp;"" and P &lt; ""&amp;L1, 0)), 0, counta(QUERY(klasse_2, ""select P where P &gt;= ""&amp;K1&amp;"" and P &lt; ""&amp;L1, 0)))"),17)</f>
        <v>17</v>
      </c>
      <c r="L3" s="11"/>
      <c r="M3" s="12">
        <f t="shared" ca="1" si="0"/>
        <v>28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4" t="s">
        <v>1</v>
      </c>
      <c r="B4" s="5">
        <f t="shared" ref="B4:K4" ca="1" si="1">B2/$M2</f>
        <v>0</v>
      </c>
      <c r="C4" s="5">
        <f t="shared" ca="1" si="1"/>
        <v>0</v>
      </c>
      <c r="D4" s="5">
        <f t="shared" ca="1" si="1"/>
        <v>0</v>
      </c>
      <c r="E4" s="5">
        <f t="shared" ca="1" si="1"/>
        <v>0</v>
      </c>
      <c r="F4" s="5">
        <f t="shared" ca="1" si="1"/>
        <v>0</v>
      </c>
      <c r="G4" s="5">
        <f t="shared" ca="1" si="1"/>
        <v>0</v>
      </c>
      <c r="H4" s="5">
        <f t="shared" ca="1" si="1"/>
        <v>8.8888888888888892E-2</v>
      </c>
      <c r="I4" s="5">
        <f t="shared" ca="1" si="1"/>
        <v>0.22222222222222221</v>
      </c>
      <c r="J4" s="5">
        <f t="shared" ca="1" si="1"/>
        <v>0.28888888888888886</v>
      </c>
      <c r="K4" s="5">
        <f t="shared" ca="1" si="1"/>
        <v>0.4</v>
      </c>
      <c r="L4" s="11"/>
      <c r="M4" s="12">
        <f t="shared" ca="1" si="0"/>
        <v>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4" t="s">
        <v>4</v>
      </c>
      <c r="B5" s="5">
        <f t="shared" ref="B5:K5" ca="1" si="2">B3/$M3</f>
        <v>0</v>
      </c>
      <c r="C5" s="5">
        <f t="shared" ca="1" si="2"/>
        <v>0</v>
      </c>
      <c r="D5" s="5">
        <f t="shared" ca="1" si="2"/>
        <v>0</v>
      </c>
      <c r="E5" s="5">
        <f t="shared" ca="1" si="2"/>
        <v>0</v>
      </c>
      <c r="F5" s="5">
        <f t="shared" ca="1" si="2"/>
        <v>0</v>
      </c>
      <c r="G5" s="5">
        <f t="shared" ca="1" si="2"/>
        <v>0</v>
      </c>
      <c r="H5" s="5">
        <f t="shared" ca="1" si="2"/>
        <v>0</v>
      </c>
      <c r="I5" s="5">
        <f t="shared" ca="1" si="2"/>
        <v>0</v>
      </c>
      <c r="J5" s="5">
        <f t="shared" ca="1" si="2"/>
        <v>0.39285714285714285</v>
      </c>
      <c r="K5" s="5">
        <f t="shared" ca="1" si="2"/>
        <v>0.6071428571428571</v>
      </c>
      <c r="L5" s="11"/>
      <c r="M5" s="12">
        <f t="shared" ca="1" si="0"/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4" t="s">
        <v>13</v>
      </c>
      <c r="B7" s="4" t="s">
        <v>14</v>
      </c>
      <c r="C7" s="13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10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4" t="s">
        <v>11</v>
      </c>
      <c r="B8" s="5">
        <f ca="1">IFERROR(__xludf.DUMMYFUNCTION("IF(ISNA(QUERY(klasse_1, ""select C where C = '""&amp;B7&amp;""'"", 0)), 0, counta(QUERY(klasse_1, ""select C where C = '""&amp;B7&amp;""'"", 0)))"),0)</f>
        <v>0</v>
      </c>
      <c r="C8" s="5">
        <f ca="1">IFERROR(__xludf.DUMMYFUNCTION("IF(ISNA(QUERY(klasse_1, ""select C where C = '""&amp;C7&amp;""'"", 0)), 0, counta(QUERY(klasse_1, ""select C where C = '""&amp;C7&amp;""'"", 0)))"),0)</f>
        <v>0</v>
      </c>
      <c r="D8" s="5">
        <f ca="1">IFERROR(__xludf.DUMMYFUNCTION("IF(ISNA(QUERY(klasse_1, ""select C where C = '""&amp;D7&amp;""'"", 0)), 0, counta(QUERY(klasse_1, ""select C where C = '""&amp;D7&amp;""'"", 0)))"),0)</f>
        <v>0</v>
      </c>
      <c r="E8" s="5">
        <f ca="1">IFERROR(__xludf.DUMMYFUNCTION("IF(ISNA(QUERY(klasse_1, ""select C where C = '""&amp;E7&amp;""'"", 0)), 0, counta(QUERY(klasse_1, ""select C where C = '""&amp;E7&amp;""'"", 0)))"),0)</f>
        <v>0</v>
      </c>
      <c r="F8" s="5">
        <f ca="1">IFERROR(__xludf.DUMMYFUNCTION("IF(ISNA(QUERY(klasse_1, ""select C where C = '""&amp;F7&amp;""'"", 0)), 0, counta(QUERY(klasse_1, ""select C where C = '""&amp;F7&amp;""'"", 0)))"),0)</f>
        <v>0</v>
      </c>
      <c r="G8" s="5">
        <f ca="1">IFERROR(__xludf.DUMMYFUNCTION("IF(ISNA(QUERY(klasse_1, ""select C where C = '""&amp;G7&amp;""'"", 0)), 0, counta(QUERY(klasse_1, ""select C where C = '""&amp;G7&amp;""'"", 0)))"),0)</f>
        <v>0</v>
      </c>
      <c r="H8" s="5">
        <f ca="1">IFERROR(__xludf.DUMMYFUNCTION("IF(ISNA(QUERY(klasse_1, ""select C where C = '""&amp;H7&amp;""'"", 0)), 0, counta(QUERY(klasse_1, ""select C where C = '""&amp;H7&amp;""'"", 0)))"),0)</f>
        <v>0</v>
      </c>
      <c r="I8" s="5">
        <f ca="1">IFERROR(__xludf.DUMMYFUNCTION("IF(ISNA(QUERY(klasse_1, ""select C where C = '""&amp;I7&amp;""'"", 0)), 0, counta(QUERY(klasse_1, ""select C where C = '""&amp;I7&amp;""'"", 0)))"),0)</f>
        <v>0</v>
      </c>
      <c r="J8" s="5">
        <f ca="1">IFERROR(__xludf.DUMMYFUNCTION("IF(ISNA(QUERY(klasse_1, ""select C where C = '""&amp;J7&amp;""'"", 0)), 0, counta(QUERY(klasse_1, ""select C where C = '""&amp;J7&amp;""'"", 0)))"),0)</f>
        <v>0</v>
      </c>
      <c r="K8" s="5">
        <f ca="1">IFERROR(__xludf.DUMMYFUNCTION("IF(ISNA(QUERY(klasse_1, ""select C where C = '""&amp;K7&amp;""'"", 0)), 0, counta(QUERY(klasse_1, ""select C where C = '""&amp;K7&amp;""'"", 0)))"),0)</f>
        <v>0</v>
      </c>
      <c r="L8" s="5">
        <f t="shared" ref="L8:L11" ca="1" si="3">SUM(B8:K8)</f>
        <v>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4" t="s">
        <v>12</v>
      </c>
      <c r="B9" s="5">
        <f ca="1">IFERROR(__xludf.DUMMYFUNCTION("IF(ISNA(QUERY(klasse_2, ""select I where I = '""&amp;B7&amp;""'"", 0)), 0, counta(QUERY(klasse_2, ""select I where I = '""&amp;B7&amp;""'"", 0)))"),1)</f>
        <v>1</v>
      </c>
      <c r="C9" s="5">
        <f ca="1">IFERROR(__xludf.DUMMYFUNCTION("IF(ISNA(QUERY(klasse_2, ""select I where I = '""&amp;C7&amp;""'"", 0)), 0, counta(QUERY(klasse_2, ""select I where I = '""&amp;C7&amp;""'"", 0)))"),1)</f>
        <v>1</v>
      </c>
      <c r="D9" s="5">
        <f ca="1">IFERROR(__xludf.DUMMYFUNCTION("IF(ISNA(QUERY(klasse_2, ""select I where I = '""&amp;D7&amp;""'"", 0)), 0, counta(QUERY(klasse_2, ""select I where I = '""&amp;D7&amp;""'"", 0)))"),1)</f>
        <v>1</v>
      </c>
      <c r="E9" s="5">
        <f ca="1">IFERROR(__xludf.DUMMYFUNCTION("IF(ISNA(QUERY(klasse_2, ""select I where I = '""&amp;E7&amp;""'"", 0)), 0, counta(QUERY(klasse_2, ""select I where I = '""&amp;E7&amp;""'"", 0)))"),1)</f>
        <v>1</v>
      </c>
      <c r="F9" s="5">
        <f ca="1">IFERROR(__xludf.DUMMYFUNCTION("IF(ISNA(QUERY(klasse_2, ""select I where I = '""&amp;F7&amp;""'"", 0)), 0, counta(QUERY(klasse_2, ""select I where I = '""&amp;F7&amp;""'"", 0)))"),1)</f>
        <v>1</v>
      </c>
      <c r="G9" s="5">
        <f ca="1">IFERROR(__xludf.DUMMYFUNCTION("IF(ISNA(QUERY(klasse_2, ""select I where I = '""&amp;G7&amp;""'"", 0)), 0, counta(QUERY(klasse_2, ""select I where I = '""&amp;G7&amp;""'"", 0)))"),1)</f>
        <v>1</v>
      </c>
      <c r="H9" s="5">
        <f ca="1">IFERROR(__xludf.DUMMYFUNCTION("IF(ISNA(QUERY(klasse_2, ""select I where I = '""&amp;H7&amp;""'"", 0)), 0, counta(QUERY(klasse_2, ""select I where I = '""&amp;H7&amp;""'"", 0)))"),1)</f>
        <v>1</v>
      </c>
      <c r="I9" s="5">
        <f ca="1">IFERROR(__xludf.DUMMYFUNCTION("IF(ISNA(QUERY(klasse_2, ""select I where I = '""&amp;I7&amp;""'"", 0)), 0, counta(QUERY(klasse_2, ""select I where I = '""&amp;I7&amp;""'"", 0)))"),1)</f>
        <v>1</v>
      </c>
      <c r="J9" s="5">
        <f ca="1">IFERROR(__xludf.DUMMYFUNCTION("IF(ISNA(QUERY(klasse_2, ""select I where I = '""&amp;J7&amp;""'"", 0)), 0, counta(QUERY(klasse_2, ""select I where I = '""&amp;J7&amp;""'"", 0)))"),1)</f>
        <v>1</v>
      </c>
      <c r="K9" s="5">
        <f ca="1">IFERROR(__xludf.DUMMYFUNCTION("IF(ISNA(QUERY(klasse_2, ""select I where I = '""&amp;K7&amp;""'"", 0)), 0, counta(QUERY(klasse_2, ""select I where I = '""&amp;K7&amp;""'"", 0)))"),1)</f>
        <v>1</v>
      </c>
      <c r="L9" s="5">
        <f t="shared" ca="1" si="3"/>
        <v>10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4" t="s">
        <v>1</v>
      </c>
      <c r="B10" s="5">
        <f t="shared" ref="B10:K10" ca="1" si="4">B8/(SUM($B$2:$K$2))</f>
        <v>0</v>
      </c>
      <c r="C10" s="5">
        <f t="shared" ca="1" si="4"/>
        <v>0</v>
      </c>
      <c r="D10" s="5">
        <f t="shared" ca="1" si="4"/>
        <v>0</v>
      </c>
      <c r="E10" s="5">
        <f t="shared" ca="1" si="4"/>
        <v>0</v>
      </c>
      <c r="F10" s="5">
        <f t="shared" ca="1" si="4"/>
        <v>0</v>
      </c>
      <c r="G10" s="5">
        <f t="shared" ca="1" si="4"/>
        <v>0</v>
      </c>
      <c r="H10" s="5">
        <f t="shared" ca="1" si="4"/>
        <v>0</v>
      </c>
      <c r="I10" s="5">
        <f t="shared" ca="1" si="4"/>
        <v>0</v>
      </c>
      <c r="J10" s="5">
        <f t="shared" ca="1" si="4"/>
        <v>0</v>
      </c>
      <c r="K10" s="5">
        <f t="shared" ca="1" si="4"/>
        <v>0</v>
      </c>
      <c r="L10" s="5">
        <f t="shared" ca="1" si="3"/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4" t="s">
        <v>4</v>
      </c>
      <c r="B11" s="5">
        <f t="shared" ref="B11:K11" ca="1" si="5">B9/(SUM($B$3:$K$3))</f>
        <v>3.5714285714285712E-2</v>
      </c>
      <c r="C11" s="5">
        <f t="shared" ca="1" si="5"/>
        <v>3.5714285714285712E-2</v>
      </c>
      <c r="D11" s="5">
        <f t="shared" ca="1" si="5"/>
        <v>3.5714285714285712E-2</v>
      </c>
      <c r="E11" s="5">
        <f t="shared" ca="1" si="5"/>
        <v>3.5714285714285712E-2</v>
      </c>
      <c r="F11" s="5">
        <f t="shared" ca="1" si="5"/>
        <v>3.5714285714285712E-2</v>
      </c>
      <c r="G11" s="5">
        <f t="shared" ca="1" si="5"/>
        <v>3.5714285714285712E-2</v>
      </c>
      <c r="H11" s="5">
        <f t="shared" ca="1" si="5"/>
        <v>3.5714285714285712E-2</v>
      </c>
      <c r="I11" s="5">
        <f t="shared" ca="1" si="5"/>
        <v>3.5714285714285712E-2</v>
      </c>
      <c r="J11" s="5">
        <f t="shared" ca="1" si="5"/>
        <v>3.5714285714285712E-2</v>
      </c>
      <c r="K11" s="5">
        <f t="shared" ca="1" si="5"/>
        <v>3.5714285714285712E-2</v>
      </c>
      <c r="L11" s="5">
        <f t="shared" ca="1" si="3"/>
        <v>0.35714285714285704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8" t="s">
        <v>24</v>
      </c>
      <c r="B14" s="9">
        <v>0</v>
      </c>
      <c r="C14" s="9">
        <v>1</v>
      </c>
      <c r="D14" s="9">
        <v>2</v>
      </c>
      <c r="E14" s="9">
        <v>3</v>
      </c>
      <c r="F14" s="9">
        <v>4</v>
      </c>
      <c r="G14" s="9">
        <v>5</v>
      </c>
      <c r="H14" s="9">
        <v>6</v>
      </c>
      <c r="I14" s="9">
        <v>7</v>
      </c>
      <c r="J14" s="9">
        <v>8</v>
      </c>
      <c r="K14" s="9">
        <v>9</v>
      </c>
      <c r="L14" s="9">
        <v>10</v>
      </c>
      <c r="M14" s="10" t="s">
        <v>10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4" t="s">
        <v>11</v>
      </c>
      <c r="B15" s="5">
        <f ca="1">IFERROR(__xludf.DUMMYFUNCTION("IF(ISNA(QUERY(klasse_1, ""select E where E = '""&amp;B14&amp;""'"", 0)), 0, counta(QUERY(klasse_1, ""select E where E = '""&amp;B14&amp;""'"", 0)))"),0)</f>
        <v>0</v>
      </c>
      <c r="C15" s="5">
        <f ca="1">IFERROR(__xludf.DUMMYFUNCTION("IF(ISNA(QUERY(klasse_1, ""select E where E = '""&amp;C14&amp;""'"", 0)), 0, counta(QUERY(klasse_1, ""select E where E = '""&amp;C14&amp;""'"", 0)))"),0)</f>
        <v>0</v>
      </c>
      <c r="D15" s="5">
        <f ca="1">IFERROR(__xludf.DUMMYFUNCTION("IF(ISNA(QUERY(klasse_1, ""select E where E = '""&amp;D14&amp;""'"", 0)), 0, counta(QUERY(klasse_1, ""select E where E = '""&amp;D14&amp;""'"", 0)))"),0)</f>
        <v>0</v>
      </c>
      <c r="E15" s="5">
        <f ca="1">IFERROR(__xludf.DUMMYFUNCTION("IF(ISNA(QUERY(klasse_1, ""select E where E = '""&amp;E14&amp;""'"", 0)), 0, counta(QUERY(klasse_1, ""select E where E = '""&amp;E14&amp;""'"", 0)))"),0)</f>
        <v>0</v>
      </c>
      <c r="F15" s="5">
        <f ca="1">IFERROR(__xludf.DUMMYFUNCTION("IF(ISNA(QUERY(klasse_1, ""select E where E = '""&amp;F14&amp;""'"", 0)), 0, counta(QUERY(klasse_1, ""select E where E = '""&amp;F14&amp;""'"", 0)))"),0)</f>
        <v>0</v>
      </c>
      <c r="G15" s="5">
        <f ca="1">IFERROR(__xludf.DUMMYFUNCTION("IF(ISNA(QUERY(klasse_1, ""select E where E = '""&amp;G14&amp;""'"", 0)), 0, counta(QUERY(klasse_1, ""select E where E = '""&amp;G14&amp;""'"", 0)))"),0)</f>
        <v>0</v>
      </c>
      <c r="H15" s="5">
        <f ca="1">IFERROR(__xludf.DUMMYFUNCTION("IF(ISNA(QUERY(klasse_1, ""select E where E = '""&amp;H14&amp;""'"", 0)), 0, counta(QUERY(klasse_1, ""select E where E = '""&amp;H14&amp;""'"", 0)))"),0)</f>
        <v>0</v>
      </c>
      <c r="I15" s="5">
        <f ca="1">IFERROR(__xludf.DUMMYFUNCTION("IF(ISNA(QUERY(klasse_1, ""select E where E = '""&amp;I14&amp;""'"", 0)), 0, counta(QUERY(klasse_1, ""select E where E = '""&amp;I14&amp;""'"", 0)))"),0)</f>
        <v>0</v>
      </c>
      <c r="J15" s="5">
        <f ca="1">IFERROR(__xludf.DUMMYFUNCTION("IF(ISNA(QUERY(klasse_1, ""select E where E = '""&amp;J14&amp;""'"", 0)), 0, counta(QUERY(klasse_1, ""select E where E = '""&amp;J14&amp;""'"", 0)))"),0)</f>
        <v>0</v>
      </c>
      <c r="K15" s="5">
        <f ca="1">IFERROR(__xludf.DUMMYFUNCTION("IF(ISNA(QUERY(klasse_1, ""select E where E = '""&amp;K14&amp;""'"", 0)), 0, counta(QUERY(klasse_1, ""select E where E = '""&amp;K14&amp;""'"", 0)))"),0)</f>
        <v>0</v>
      </c>
      <c r="L15" s="5">
        <f ca="1">IFERROR(__xludf.DUMMYFUNCTION("IF(ISNA(QUERY(klasse_1, ""select E where E = '""&amp;L14&amp;""'"", 0)), 0, counta(QUERY(klasse_1, ""select E where E = '""&amp;L14&amp;""'"", 0)))"),0)</f>
        <v>0</v>
      </c>
      <c r="M15" s="12">
        <f t="shared" ref="M15:M18" ca="1" si="6">SUM(B15:L15)</f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4" t="s">
        <v>12</v>
      </c>
      <c r="B16" s="5">
        <f ca="1">IFERROR(__xludf.DUMMYFUNCTION("IF(ISNA(QUERY(klasse_2, ""select R where R = '""&amp;B14&amp;""'"", 0)), 0, counta(QUERY(klasse_2, ""select R where R = '""&amp;B14&amp;""'"", 0)))"),0)</f>
        <v>0</v>
      </c>
      <c r="C16" s="5">
        <f ca="1">IFERROR(__xludf.DUMMYFUNCTION("IF(ISNA(QUERY(klasse_2, ""select R where R = '""&amp;C14&amp;""'"", 0)), 0, counta(QUERY(klasse_2, ""select R where R = '""&amp;C14&amp;""'"", 0)))"),0)</f>
        <v>0</v>
      </c>
      <c r="D16" s="5">
        <f ca="1">IFERROR(__xludf.DUMMYFUNCTION("IF(ISNA(QUERY(klasse_2, ""select R where R = '""&amp;D14&amp;""'"", 0)), 0, counta(QUERY(klasse_2, ""select R where R = '""&amp;D14&amp;""'"", 0)))"),0)</f>
        <v>0</v>
      </c>
      <c r="E16" s="5">
        <f ca="1">IFERROR(__xludf.DUMMYFUNCTION("IF(ISNA(QUERY(klasse_2, ""select R where R = '""&amp;E14&amp;""'"", 0)), 0, counta(QUERY(klasse_2, ""select R where R = '""&amp;E14&amp;""'"", 0)))"),0)</f>
        <v>0</v>
      </c>
      <c r="F16" s="5">
        <f ca="1">IFERROR(__xludf.DUMMYFUNCTION("IF(ISNA(QUERY(klasse_2, ""select R where R = '""&amp;F14&amp;""'"", 0)), 0, counta(QUERY(klasse_2, ""select R where R = '""&amp;F14&amp;""'"", 0)))"),0)</f>
        <v>0</v>
      </c>
      <c r="G16" s="5">
        <f ca="1">IFERROR(__xludf.DUMMYFUNCTION("IF(ISNA(QUERY(klasse_2, ""select R where R = '""&amp;G14&amp;""'"", 0)), 0, counta(QUERY(klasse_2, ""select R where R = '""&amp;G14&amp;""'"", 0)))"),0)</f>
        <v>0</v>
      </c>
      <c r="H16" s="5">
        <f ca="1">IFERROR(__xludf.DUMMYFUNCTION("IF(ISNA(QUERY(klasse_2, ""select R where R = '""&amp;H14&amp;""'"", 0)), 0, counta(QUERY(klasse_2, ""select R where R = '""&amp;H14&amp;""'"", 0)))"),0)</f>
        <v>0</v>
      </c>
      <c r="I16" s="5">
        <f ca="1">IFERROR(__xludf.DUMMYFUNCTION("IF(ISNA(QUERY(klasse_2, ""select R where R = '""&amp;I14&amp;""'"", 0)), 0, counta(QUERY(klasse_2, ""select R where R = '""&amp;I14&amp;""'"", 0)))"),0)</f>
        <v>0</v>
      </c>
      <c r="J16" s="5">
        <f ca="1">IFERROR(__xludf.DUMMYFUNCTION("IF(ISNA(QUERY(klasse_2, ""select R where R = '""&amp;J14&amp;""'"", 0)), 0, counta(QUERY(klasse_2, ""select R where R = '""&amp;J14&amp;""'"", 0)))"),0)</f>
        <v>0</v>
      </c>
      <c r="K16" s="5">
        <f ca="1">IFERROR(__xludf.DUMMYFUNCTION("IF(ISNA(QUERY(klasse_2, ""select R where R = '""&amp;K14&amp;""'"", 0)), 0, counta(QUERY(klasse_2, ""select R where R = '""&amp;K14&amp;""'"", 0)))"),0)</f>
        <v>0</v>
      </c>
      <c r="L16" s="5">
        <f ca="1">IFERROR(__xludf.DUMMYFUNCTION("IF(ISNA(QUERY(klasse_2, ""select R where R = '""&amp;L14&amp;""'"", 0)), 0, counta(QUERY(klasse_2, ""select R where R = '""&amp;L14&amp;""'"", 0)))"),0)</f>
        <v>0</v>
      </c>
      <c r="M16" s="12">
        <f t="shared" ca="1" si="6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4" t="s">
        <v>1</v>
      </c>
      <c r="B17" s="5" t="e">
        <f t="shared" ref="B17:L17" ca="1" si="7">B15/$M15</f>
        <v>#DIV/0!</v>
      </c>
      <c r="C17" s="5" t="e">
        <f t="shared" ca="1" si="7"/>
        <v>#DIV/0!</v>
      </c>
      <c r="D17" s="5" t="e">
        <f t="shared" ca="1" si="7"/>
        <v>#DIV/0!</v>
      </c>
      <c r="E17" s="5" t="e">
        <f t="shared" ca="1" si="7"/>
        <v>#DIV/0!</v>
      </c>
      <c r="F17" s="5" t="e">
        <f t="shared" ca="1" si="7"/>
        <v>#DIV/0!</v>
      </c>
      <c r="G17" s="5" t="e">
        <f t="shared" ca="1" si="7"/>
        <v>#DIV/0!</v>
      </c>
      <c r="H17" s="5" t="e">
        <f t="shared" ca="1" si="7"/>
        <v>#DIV/0!</v>
      </c>
      <c r="I17" s="5" t="e">
        <f t="shared" ca="1" si="7"/>
        <v>#DIV/0!</v>
      </c>
      <c r="J17" s="5" t="e">
        <f t="shared" ca="1" si="7"/>
        <v>#DIV/0!</v>
      </c>
      <c r="K17" s="5" t="e">
        <f t="shared" ca="1" si="7"/>
        <v>#DIV/0!</v>
      </c>
      <c r="L17" s="5" t="e">
        <f t="shared" ca="1" si="7"/>
        <v>#DIV/0!</v>
      </c>
      <c r="M17" s="12" t="e">
        <f t="shared" ca="1" si="6"/>
        <v>#DIV/0!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4" t="s">
        <v>4</v>
      </c>
      <c r="B18" s="5" t="e">
        <f t="shared" ref="B18:L18" ca="1" si="8">B16/$M16</f>
        <v>#DIV/0!</v>
      </c>
      <c r="C18" s="5" t="e">
        <f t="shared" ca="1" si="8"/>
        <v>#DIV/0!</v>
      </c>
      <c r="D18" s="5" t="e">
        <f t="shared" ca="1" si="8"/>
        <v>#DIV/0!</v>
      </c>
      <c r="E18" s="5" t="e">
        <f t="shared" ca="1" si="8"/>
        <v>#DIV/0!</v>
      </c>
      <c r="F18" s="5" t="e">
        <f t="shared" ca="1" si="8"/>
        <v>#DIV/0!</v>
      </c>
      <c r="G18" s="5" t="e">
        <f t="shared" ca="1" si="8"/>
        <v>#DIV/0!</v>
      </c>
      <c r="H18" s="5" t="e">
        <f t="shared" ca="1" si="8"/>
        <v>#DIV/0!</v>
      </c>
      <c r="I18" s="5" t="e">
        <f t="shared" ca="1" si="8"/>
        <v>#DIV/0!</v>
      </c>
      <c r="J18" s="5" t="e">
        <f t="shared" ca="1" si="8"/>
        <v>#DIV/0!</v>
      </c>
      <c r="K18" s="5" t="e">
        <f t="shared" ca="1" si="8"/>
        <v>#DIV/0!</v>
      </c>
      <c r="L18" s="5" t="e">
        <f t="shared" ca="1" si="8"/>
        <v>#DIV/0!</v>
      </c>
      <c r="M18" s="12" t="e">
        <f t="shared" ca="1" si="6"/>
        <v>#DIV/0!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4" t="s">
        <v>25</v>
      </c>
      <c r="B20" s="4" t="s">
        <v>14</v>
      </c>
      <c r="C20" s="13" t="s">
        <v>15</v>
      </c>
      <c r="D20" s="4" t="s">
        <v>16</v>
      </c>
      <c r="E20" s="4" t="s">
        <v>17</v>
      </c>
      <c r="F20" s="4" t="s">
        <v>18</v>
      </c>
      <c r="G20" s="4" t="s">
        <v>19</v>
      </c>
      <c r="H20" s="4" t="s">
        <v>20</v>
      </c>
      <c r="I20" s="4" t="s">
        <v>21</v>
      </c>
      <c r="J20" s="4" t="s">
        <v>22</v>
      </c>
      <c r="K20" s="4" t="s">
        <v>23</v>
      </c>
      <c r="L20" s="4" t="s">
        <v>10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4" t="s">
        <v>11</v>
      </c>
      <c r="B21" s="5">
        <f ca="1">IFERROR(__xludf.DUMMYFUNCTION("IF(ISNA(QUERY(klasse_1, ""select C where C = '""&amp;B20&amp;""'"", 0)), 0, counta(QUERY(klasse_1, ""select C where C = '""&amp;B20&amp;""'"", 0)))"),0)</f>
        <v>0</v>
      </c>
      <c r="C21" s="5">
        <f ca="1">IFERROR(__xludf.DUMMYFUNCTION("IF(ISNA(QUERY(klasse_1, ""select C where C = '""&amp;C20&amp;""'"", 0)), 0, counta(QUERY(klasse_1, ""select C where C = '""&amp;C20&amp;""'"", 0)))"),0)</f>
        <v>0</v>
      </c>
      <c r="D21" s="5">
        <f ca="1">IFERROR(__xludf.DUMMYFUNCTION("IF(ISNA(QUERY(klasse_1, ""select C where C = '""&amp;D20&amp;""'"", 0)), 0, counta(QUERY(klasse_1, ""select C where C = '""&amp;D20&amp;""'"", 0)))"),0)</f>
        <v>0</v>
      </c>
      <c r="E21" s="5">
        <f ca="1">IFERROR(__xludf.DUMMYFUNCTION("IF(ISNA(QUERY(klasse_1, ""select C where C = '""&amp;E20&amp;""'"", 0)), 0, counta(QUERY(klasse_1, ""select C where C = '""&amp;E20&amp;""'"", 0)))"),0)</f>
        <v>0</v>
      </c>
      <c r="F21" s="5">
        <f ca="1">IFERROR(__xludf.DUMMYFUNCTION("IF(ISNA(QUERY(klasse_1, ""select C where C = '""&amp;F20&amp;""'"", 0)), 0, counta(QUERY(klasse_1, ""select C where C = '""&amp;F20&amp;""'"", 0)))"),0)</f>
        <v>0</v>
      </c>
      <c r="G21" s="5">
        <f ca="1">IFERROR(__xludf.DUMMYFUNCTION("IF(ISNA(QUERY(klasse_1, ""select C where C = '""&amp;G20&amp;""'"", 0)), 0, counta(QUERY(klasse_1, ""select C where C = '""&amp;G20&amp;""'"", 0)))"),0)</f>
        <v>0</v>
      </c>
      <c r="H21" s="5">
        <f ca="1">IFERROR(__xludf.DUMMYFUNCTION("IF(ISNA(QUERY(klasse_1, ""select C where C = '""&amp;H20&amp;""'"", 0)), 0, counta(QUERY(klasse_1, ""select C where C = '""&amp;H20&amp;""'"", 0)))"),0)</f>
        <v>0</v>
      </c>
      <c r="I21" s="5">
        <f ca="1">IFERROR(__xludf.DUMMYFUNCTION("IF(ISNA(QUERY(klasse_1, ""select C where C = '""&amp;I20&amp;""'"", 0)), 0, counta(QUERY(klasse_1, ""select C where C = '""&amp;I20&amp;""'"", 0)))"),0)</f>
        <v>0</v>
      </c>
      <c r="J21" s="5">
        <f ca="1">IFERROR(__xludf.DUMMYFUNCTION("IF(ISNA(QUERY(klasse_1, ""select C where C = '""&amp;J20&amp;""'"", 0)), 0, counta(QUERY(klasse_1, ""select C where C = '""&amp;J20&amp;""'"", 0)))"),0)</f>
        <v>0</v>
      </c>
      <c r="K21" s="5">
        <f ca="1">IFERROR(__xludf.DUMMYFUNCTION("IF(ISNA(QUERY(klasse_1, ""select C where C = '""&amp;K20&amp;""'"", 0)), 0, counta(QUERY(klasse_1, ""select C where C = '""&amp;K20&amp;""'"", 0)))"),0)</f>
        <v>0</v>
      </c>
      <c r="L21" s="5">
        <f t="shared" ref="L21:L24" ca="1" si="9">SUM(B21:K21)</f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4" t="s">
        <v>12</v>
      </c>
      <c r="B22" s="5">
        <f ca="1">IFERROR(__xludf.DUMMYFUNCTION("IF(ISNA(QUERY(klasse_2, ""select I where I = '""&amp;B20&amp;""'"", 0)), 0, counta(QUERY(klasse_2, ""select I where I = '""&amp;B20&amp;""'"", 0)))"),1)</f>
        <v>1</v>
      </c>
      <c r="C22" s="5">
        <f ca="1">IFERROR(__xludf.DUMMYFUNCTION("IF(ISNA(QUERY(klasse_2, ""select I where I = '""&amp;C20&amp;""'"", 0)), 0, counta(QUERY(klasse_2, ""select I where I = '""&amp;C20&amp;""'"", 0)))"),1)</f>
        <v>1</v>
      </c>
      <c r="D22" s="5">
        <f ca="1">IFERROR(__xludf.DUMMYFUNCTION("IF(ISNA(QUERY(klasse_2, ""select I where I = '""&amp;D20&amp;""'"", 0)), 0, counta(QUERY(klasse_2, ""select I where I = '""&amp;D20&amp;""'"", 0)))"),1)</f>
        <v>1</v>
      </c>
      <c r="E22" s="5">
        <f ca="1">IFERROR(__xludf.DUMMYFUNCTION("IF(ISNA(QUERY(klasse_2, ""select I where I = '""&amp;E20&amp;""'"", 0)), 0, counta(QUERY(klasse_2, ""select I where I = '""&amp;E20&amp;""'"", 0)))"),1)</f>
        <v>1</v>
      </c>
      <c r="F22" s="5">
        <f ca="1">IFERROR(__xludf.DUMMYFUNCTION("IF(ISNA(QUERY(klasse_2, ""select I where I = '""&amp;F20&amp;""'"", 0)), 0, counta(QUERY(klasse_2, ""select I where I = '""&amp;F20&amp;""'"", 0)))"),1)</f>
        <v>1</v>
      </c>
      <c r="G22" s="5">
        <f ca="1">IFERROR(__xludf.DUMMYFUNCTION("IF(ISNA(QUERY(klasse_2, ""select I where I = '""&amp;G20&amp;""'"", 0)), 0, counta(QUERY(klasse_2, ""select I where I = '""&amp;G20&amp;""'"", 0)))"),1)</f>
        <v>1</v>
      </c>
      <c r="H22" s="5">
        <f ca="1">IFERROR(__xludf.DUMMYFUNCTION("IF(ISNA(QUERY(klasse_2, ""select I where I = '""&amp;H20&amp;""'"", 0)), 0, counta(QUERY(klasse_2, ""select I where I = '""&amp;H20&amp;""'"", 0)))"),1)</f>
        <v>1</v>
      </c>
      <c r="I22" s="5">
        <f ca="1">IFERROR(__xludf.DUMMYFUNCTION("IF(ISNA(QUERY(klasse_2, ""select I where I = '""&amp;I20&amp;""'"", 0)), 0, counta(QUERY(klasse_2, ""select I where I = '""&amp;I20&amp;""'"", 0)))"),1)</f>
        <v>1</v>
      </c>
      <c r="J22" s="5">
        <f ca="1">IFERROR(__xludf.DUMMYFUNCTION("IF(ISNA(QUERY(klasse_2, ""select I where I = '""&amp;J20&amp;""'"", 0)), 0, counta(QUERY(klasse_2, ""select I where I = '""&amp;J20&amp;""'"", 0)))"),1)</f>
        <v>1</v>
      </c>
      <c r="K22" s="5">
        <f ca="1">IFERROR(__xludf.DUMMYFUNCTION("IF(ISNA(QUERY(klasse_2, ""select I where I = '""&amp;K20&amp;""'"", 0)), 0, counta(QUERY(klasse_2, ""select I where I = '""&amp;K20&amp;""'"", 0)))"),1)</f>
        <v>1</v>
      </c>
      <c r="L22" s="5">
        <f t="shared" ca="1" si="9"/>
        <v>10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4" t="s">
        <v>1</v>
      </c>
      <c r="B23" s="5">
        <f t="shared" ref="B23:K23" ca="1" si="10">B21/(SUM($B$2:$K$2))</f>
        <v>0</v>
      </c>
      <c r="C23" s="5">
        <f t="shared" ca="1" si="10"/>
        <v>0</v>
      </c>
      <c r="D23" s="5">
        <f t="shared" ca="1" si="10"/>
        <v>0</v>
      </c>
      <c r="E23" s="5">
        <f t="shared" ca="1" si="10"/>
        <v>0</v>
      </c>
      <c r="F23" s="5">
        <f t="shared" ca="1" si="10"/>
        <v>0</v>
      </c>
      <c r="G23" s="5">
        <f t="shared" ca="1" si="10"/>
        <v>0</v>
      </c>
      <c r="H23" s="5">
        <f t="shared" ca="1" si="10"/>
        <v>0</v>
      </c>
      <c r="I23" s="5">
        <f t="shared" ca="1" si="10"/>
        <v>0</v>
      </c>
      <c r="J23" s="5">
        <f t="shared" ca="1" si="10"/>
        <v>0</v>
      </c>
      <c r="K23" s="5">
        <f t="shared" ca="1" si="10"/>
        <v>0</v>
      </c>
      <c r="L23" s="5">
        <f t="shared" ca="1" si="9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4" t="s">
        <v>4</v>
      </c>
      <c r="B24" s="5">
        <f t="shared" ref="B24:K24" ca="1" si="11">B22/(SUM($B$3:$K$3))</f>
        <v>3.5714285714285712E-2</v>
      </c>
      <c r="C24" s="5">
        <f t="shared" ca="1" si="11"/>
        <v>3.5714285714285712E-2</v>
      </c>
      <c r="D24" s="5">
        <f t="shared" ca="1" si="11"/>
        <v>3.5714285714285712E-2</v>
      </c>
      <c r="E24" s="5">
        <f t="shared" ca="1" si="11"/>
        <v>3.5714285714285712E-2</v>
      </c>
      <c r="F24" s="5">
        <f t="shared" ca="1" si="11"/>
        <v>3.5714285714285712E-2</v>
      </c>
      <c r="G24" s="5">
        <f t="shared" ca="1" si="11"/>
        <v>3.5714285714285712E-2</v>
      </c>
      <c r="H24" s="5">
        <f t="shared" ca="1" si="11"/>
        <v>3.5714285714285712E-2</v>
      </c>
      <c r="I24" s="5">
        <f t="shared" ca="1" si="11"/>
        <v>3.5714285714285712E-2</v>
      </c>
      <c r="J24" s="5">
        <f t="shared" ca="1" si="11"/>
        <v>3.5714285714285712E-2</v>
      </c>
      <c r="K24" s="5">
        <f t="shared" ca="1" si="11"/>
        <v>3.5714285714285712E-2</v>
      </c>
      <c r="L24" s="5">
        <f t="shared" ca="1" si="9"/>
        <v>0.35714285714285704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1000"/>
  <sheetViews>
    <sheetView workbookViewId="0"/>
  </sheetViews>
  <sheetFormatPr baseColWidth="10" defaultColWidth="14.5" defaultRowHeight="15.75" customHeight="1" x14ac:dyDescent="0.15"/>
  <sheetData>
    <row r="1" spans="1:16" ht="15.75" customHeight="1" x14ac:dyDescent="0.15">
      <c r="A1" s="3" t="s">
        <v>26</v>
      </c>
      <c r="G1" s="3" t="s">
        <v>27</v>
      </c>
      <c r="N1" s="3" t="s">
        <v>28</v>
      </c>
    </row>
    <row r="2" spans="1:16" ht="15.75" customHeight="1" x14ac:dyDescent="0.15">
      <c r="A2" s="1" t="str">
        <f ca="1">IFERROR(__xludf.DUMMYFUNCTION("QUERY(svar, ""Select B, C, D"")"),"Hvilket klassetrinn var du i da du hadde faget ""Fysikalsk kjemi: Kjemisk termodynamikk"", semesteret Vår 2021?")</f>
        <v>Hvilket klassetrinn var du i da du hadde faget "Fysikalsk kjemi: Kjemisk termodynamikk", semesteret Vår 2021?</v>
      </c>
      <c r="B2" s="1" t="str">
        <f ca="1">IFERROR(__xludf.DUMMYFUNCTION("""COMPUTED_VALUE"""),"Hvilken eksamenskarakter fikk du? (På ordinær eksamen, ikke kont.)")</f>
        <v>Hvilken eksamenskarakter fikk du? (På ordinær eksamen, ikke kont.)</v>
      </c>
      <c r="C2" s="1" t="str">
        <f ca="1">IFERROR(__xludf.DUMMYFUNCTION("""COMPUTED_VALUE"""),"Circa hvor mange timer brukte du i snitt på hver øving? ")</f>
        <v xml:space="preserve">Circa hvor mange timer brukte du i snitt på hver øving? </v>
      </c>
      <c r="G2" s="1" t="str">
        <f ca="1">IFERROR(__xludf.DUMMYFUNCTION(" QUERY(svar, ""select B, E, F"", 1)"),"Hvilket klassetrinn var du i da du hadde faget ""Fysikalsk kjemi: Kjemisk termodynamikk"", semesteret Vår 2021?")</f>
        <v>Hvilket klassetrinn var du i da du hadde faget "Fysikalsk kjemi: Kjemisk termodynamikk", semesteret Vår 2021?</v>
      </c>
      <c r="H2" s="1" t="str">
        <f ca="1">IFERROR(__xludf.DUMMYFUNCTION("""COMPUTED_VALUE"""),"Hvilken poengsum fikk du på den første labrapporten som ble vurdert?")</f>
        <v>Hvilken poengsum fikk du på den første labrapporten som ble vurdert?</v>
      </c>
      <c r="I2" s="1" t="str">
        <f ca="1">IFERROR(__xludf.DUMMYFUNCTION("""COMPUTED_VALUE"""),"Circa hvor mange timer brukte du på den første labrapporten som ble vurdert?")</f>
        <v>Circa hvor mange timer brukte du på den første labrapporten som ble vurdert?</v>
      </c>
      <c r="N2" s="1" t="str">
        <f ca="1">IFERROR(__xludf.DUMMYFUNCTION("QUERY(svar, ""select B, G, H"")"),"Hvilket klassetrinn var du i da du hadde faget ""Fysikalsk kjemi: Kjemisk termodynamikk"", semesteret Vår 2021?")</f>
        <v>Hvilket klassetrinn var du i da du hadde faget "Fysikalsk kjemi: Kjemisk termodynamikk", semesteret Vår 2021?</v>
      </c>
      <c r="O2" s="1" t="str">
        <f ca="1">IFERROR(__xludf.DUMMYFUNCTION("""COMPUTED_VALUE"""),"Hvilken poengsum fikk du på den andre labrapporten som ble vurdert?")</f>
        <v>Hvilken poengsum fikk du på den andre labrapporten som ble vurdert?</v>
      </c>
      <c r="P2" s="1" t="str">
        <f ca="1">IFERROR(__xludf.DUMMYFUNCTION("""COMPUTED_VALUE"""),"Circa hvor mange timer brukte du på den andre labrapporten som ble vurdert?")</f>
        <v>Circa hvor mange timer brukte du på den andre labrapporten som ble vurdert?</v>
      </c>
    </row>
    <row r="3" spans="1:16" ht="15.75" customHeight="1" x14ac:dyDescent="0.15">
      <c r="A3" s="1" t="str">
        <f ca="1">IFERROR(__xludf.DUMMYFUNCTION("""COMPUTED_VALUE"""),"1. klasse")</f>
        <v>1. klasse</v>
      </c>
      <c r="B3" s="1" t="str">
        <f ca="1">IFERROR(__xludf.DUMMYFUNCTION("""COMPUTED_VALUE"""),"D")</f>
        <v>D</v>
      </c>
      <c r="C3" s="1">
        <f ca="1">IFERROR(__xludf.DUMMYFUNCTION("""COMPUTED_VALUE"""),1)</f>
        <v>1</v>
      </c>
      <c r="D3" s="1">
        <f t="array" ref="D3:D1000" ca="1">IF(B3:B1000 = "A", 6, IF(B3:B1000 = "B", 5, IF(B3:B1000 = "C", 4, IF(B3:B1000 = "D", 3, IF(B3:B1000 = "E", 2, IF(B3:B1000 = "F", 1, ""))))))</f>
        <v>3</v>
      </c>
      <c r="G3" s="1" t="str">
        <f ca="1">IFERROR(__xludf.DUMMYFUNCTION("""COMPUTED_VALUE"""),"1. klasse")</f>
        <v>1. klasse</v>
      </c>
      <c r="H3" s="1">
        <f ca="1">IFERROR(__xludf.DUMMYFUNCTION("""COMPUTED_VALUE"""),9)</f>
        <v>9</v>
      </c>
      <c r="I3" s="1">
        <f ca="1">IFERROR(__xludf.DUMMYFUNCTION("""COMPUTED_VALUE"""),4)</f>
        <v>4</v>
      </c>
      <c r="N3" s="1" t="str">
        <f ca="1">IFERROR(__xludf.DUMMYFUNCTION("""COMPUTED_VALUE"""),"1. klasse")</f>
        <v>1. klasse</v>
      </c>
      <c r="O3" s="1">
        <f ca="1">IFERROR(__xludf.DUMMYFUNCTION("""COMPUTED_VALUE"""),8)</f>
        <v>8</v>
      </c>
      <c r="P3" s="1">
        <f ca="1">IFERROR(__xludf.DUMMYFUNCTION("""COMPUTED_VALUE"""),3)</f>
        <v>3</v>
      </c>
    </row>
    <row r="4" spans="1:16" ht="15.75" customHeight="1" x14ac:dyDescent="0.15">
      <c r="A4" s="1" t="str">
        <f ca="1">IFERROR(__xludf.DUMMYFUNCTION("""COMPUTED_VALUE"""),"1. klasse")</f>
        <v>1. klasse</v>
      </c>
      <c r="B4" s="1" t="str">
        <f ca="1">IFERROR(__xludf.DUMMYFUNCTION("""COMPUTED_VALUE"""),"E")</f>
        <v>E</v>
      </c>
      <c r="C4" s="1"/>
      <c r="D4" s="1">
        <f ca="1"/>
        <v>2</v>
      </c>
      <c r="G4" s="1" t="str">
        <f ca="1">IFERROR(__xludf.DUMMYFUNCTION("""COMPUTED_VALUE"""),"1. klasse")</f>
        <v>1. klasse</v>
      </c>
      <c r="H4" s="1"/>
      <c r="I4" s="1"/>
      <c r="N4" s="1" t="str">
        <f ca="1">IFERROR(__xludf.DUMMYFUNCTION("""COMPUTED_VALUE"""),"1. klasse")</f>
        <v>1. klasse</v>
      </c>
      <c r="O4" s="1"/>
      <c r="P4" s="1"/>
    </row>
    <row r="5" spans="1:16" ht="15.75" customHeight="1" x14ac:dyDescent="0.15">
      <c r="A5" s="1" t="str">
        <f ca="1">IFERROR(__xludf.DUMMYFUNCTION("""COMPUTED_VALUE"""),"2. klasse")</f>
        <v>2. klasse</v>
      </c>
      <c r="B5" s="1" t="str">
        <f ca="1">IFERROR(__xludf.DUMMYFUNCTION("""COMPUTED_VALUE"""),"C")</f>
        <v>C</v>
      </c>
      <c r="C5" s="1">
        <f ca="1">IFERROR(__xludf.DUMMYFUNCTION("""COMPUTED_VALUE"""),4)</f>
        <v>4</v>
      </c>
      <c r="D5" s="1">
        <f ca="1"/>
        <v>4</v>
      </c>
      <c r="G5" s="1" t="str">
        <f ca="1">IFERROR(__xludf.DUMMYFUNCTION("""COMPUTED_VALUE"""),"2. klasse")</f>
        <v>2. klasse</v>
      </c>
      <c r="H5" s="1">
        <f ca="1">IFERROR(__xludf.DUMMYFUNCTION("""COMPUTED_VALUE"""),10)</f>
        <v>10</v>
      </c>
      <c r="I5" s="1">
        <f ca="1">IFERROR(__xludf.DUMMYFUNCTION("""COMPUTED_VALUE"""),20)</f>
        <v>20</v>
      </c>
      <c r="N5" s="1" t="str">
        <f ca="1">IFERROR(__xludf.DUMMYFUNCTION("""COMPUTED_VALUE"""),"2. klasse")</f>
        <v>2. klasse</v>
      </c>
      <c r="O5" s="1">
        <f ca="1">IFERROR(__xludf.DUMMYFUNCTION("""COMPUTED_VALUE"""),9.5)</f>
        <v>9.5</v>
      </c>
      <c r="P5" s="1">
        <f ca="1">IFERROR(__xludf.DUMMYFUNCTION("""COMPUTED_VALUE"""),20)</f>
        <v>20</v>
      </c>
    </row>
    <row r="6" spans="1:16" ht="15.75" customHeight="1" x14ac:dyDescent="0.15">
      <c r="A6" s="1" t="str">
        <f ca="1">IFERROR(__xludf.DUMMYFUNCTION("""COMPUTED_VALUE"""),"1. klasse")</f>
        <v>1. klasse</v>
      </c>
      <c r="B6" s="1" t="str">
        <f ca="1">IFERROR(__xludf.DUMMYFUNCTION("""COMPUTED_VALUE"""),"C")</f>
        <v>C</v>
      </c>
      <c r="C6" s="1">
        <f ca="1">IFERROR(__xludf.DUMMYFUNCTION("""COMPUTED_VALUE"""),6)</f>
        <v>6</v>
      </c>
      <c r="D6" s="1">
        <f ca="1"/>
        <v>4</v>
      </c>
      <c r="G6" s="1" t="str">
        <f ca="1">IFERROR(__xludf.DUMMYFUNCTION("""COMPUTED_VALUE"""),"1. klasse")</f>
        <v>1. klasse</v>
      </c>
      <c r="H6" s="1">
        <f ca="1">IFERROR(__xludf.DUMMYFUNCTION("""COMPUTED_VALUE"""),9.5)</f>
        <v>9.5</v>
      </c>
      <c r="I6" s="1">
        <f ca="1">IFERROR(__xludf.DUMMYFUNCTION("""COMPUTED_VALUE"""),40)</f>
        <v>40</v>
      </c>
      <c r="N6" s="1" t="str">
        <f ca="1">IFERROR(__xludf.DUMMYFUNCTION("""COMPUTED_VALUE"""),"1. klasse")</f>
        <v>1. klasse</v>
      </c>
      <c r="O6" s="1">
        <f ca="1">IFERROR(__xludf.DUMMYFUNCTION("""COMPUTED_VALUE"""),8.5)</f>
        <v>8.5</v>
      </c>
      <c r="P6" s="1">
        <f ca="1">IFERROR(__xludf.DUMMYFUNCTION("""COMPUTED_VALUE"""),50)</f>
        <v>50</v>
      </c>
    </row>
    <row r="7" spans="1:16" ht="15.75" customHeight="1" x14ac:dyDescent="0.15">
      <c r="A7" s="1" t="str">
        <f ca="1">IFERROR(__xludf.DUMMYFUNCTION("""COMPUTED_VALUE"""),"1. klasse")</f>
        <v>1. klasse</v>
      </c>
      <c r="B7" s="1" t="str">
        <f ca="1">IFERROR(__xludf.DUMMYFUNCTION("""COMPUTED_VALUE"""),"C")</f>
        <v>C</v>
      </c>
      <c r="C7" s="1">
        <f ca="1">IFERROR(__xludf.DUMMYFUNCTION("""COMPUTED_VALUE"""),5)</f>
        <v>5</v>
      </c>
      <c r="D7" s="1">
        <f ca="1"/>
        <v>4</v>
      </c>
      <c r="G7" s="1" t="str">
        <f ca="1">IFERROR(__xludf.DUMMYFUNCTION("""COMPUTED_VALUE"""),"1. klasse")</f>
        <v>1. klasse</v>
      </c>
      <c r="H7" s="1">
        <f ca="1">IFERROR(__xludf.DUMMYFUNCTION("""COMPUTED_VALUE"""),9.5)</f>
        <v>9.5</v>
      </c>
      <c r="I7" s="1">
        <f ca="1">IFERROR(__xludf.DUMMYFUNCTION("""COMPUTED_VALUE"""),30)</f>
        <v>30</v>
      </c>
      <c r="N7" s="1" t="str">
        <f ca="1">IFERROR(__xludf.DUMMYFUNCTION("""COMPUTED_VALUE"""),"1. klasse")</f>
        <v>1. klasse</v>
      </c>
      <c r="O7" s="1">
        <f ca="1">IFERROR(__xludf.DUMMYFUNCTION("""COMPUTED_VALUE"""),8.5)</f>
        <v>8.5</v>
      </c>
      <c r="P7" s="1">
        <f ca="1">IFERROR(__xludf.DUMMYFUNCTION("""COMPUTED_VALUE"""),25)</f>
        <v>25</v>
      </c>
    </row>
    <row r="8" spans="1:16" ht="15.75" customHeight="1" x14ac:dyDescent="0.15">
      <c r="A8" s="1" t="str">
        <f ca="1">IFERROR(__xludf.DUMMYFUNCTION("""COMPUTED_VALUE"""),"2. klasse")</f>
        <v>2. klasse</v>
      </c>
      <c r="B8" s="1" t="str">
        <f ca="1">IFERROR(__xludf.DUMMYFUNCTION("""COMPUTED_VALUE"""),"C")</f>
        <v>C</v>
      </c>
      <c r="C8" s="1">
        <f ca="1">IFERROR(__xludf.DUMMYFUNCTION("""COMPUTED_VALUE"""),1)</f>
        <v>1</v>
      </c>
      <c r="D8" s="1">
        <f ca="1"/>
        <v>4</v>
      </c>
      <c r="G8" s="1" t="str">
        <f ca="1">IFERROR(__xludf.DUMMYFUNCTION("""COMPUTED_VALUE"""),"2. klasse")</f>
        <v>2. klasse</v>
      </c>
      <c r="H8" s="1">
        <f ca="1">IFERROR(__xludf.DUMMYFUNCTION("""COMPUTED_VALUE"""),9)</f>
        <v>9</v>
      </c>
      <c r="I8" s="1">
        <f ca="1">IFERROR(__xludf.DUMMYFUNCTION("""COMPUTED_VALUE"""),8)</f>
        <v>8</v>
      </c>
      <c r="N8" s="1" t="str">
        <f ca="1">IFERROR(__xludf.DUMMYFUNCTION("""COMPUTED_VALUE"""),"2. klasse")</f>
        <v>2. klasse</v>
      </c>
      <c r="O8" s="1">
        <f ca="1">IFERROR(__xludf.DUMMYFUNCTION("""COMPUTED_VALUE"""),10)</f>
        <v>10</v>
      </c>
      <c r="P8" s="1">
        <f ca="1">IFERROR(__xludf.DUMMYFUNCTION("""COMPUTED_VALUE"""),8)</f>
        <v>8</v>
      </c>
    </row>
    <row r="9" spans="1:16" ht="15.75" customHeight="1" x14ac:dyDescent="0.15">
      <c r="A9" s="1" t="str">
        <f ca="1">IFERROR(__xludf.DUMMYFUNCTION("""COMPUTED_VALUE"""),"1. klasse")</f>
        <v>1. klasse</v>
      </c>
      <c r="B9" s="1" t="str">
        <f ca="1">IFERROR(__xludf.DUMMYFUNCTION("""COMPUTED_VALUE"""),"C")</f>
        <v>C</v>
      </c>
      <c r="C9" s="1">
        <f ca="1">IFERROR(__xludf.DUMMYFUNCTION("""COMPUTED_VALUE"""),5)</f>
        <v>5</v>
      </c>
      <c r="D9" s="1">
        <f ca="1"/>
        <v>4</v>
      </c>
      <c r="G9" s="1" t="str">
        <f ca="1">IFERROR(__xludf.DUMMYFUNCTION("""COMPUTED_VALUE"""),"1. klasse")</f>
        <v>1. klasse</v>
      </c>
      <c r="H9" s="1">
        <f ca="1">IFERROR(__xludf.DUMMYFUNCTION("""COMPUTED_VALUE"""),8.75)</f>
        <v>8.75</v>
      </c>
      <c r="I9" s="1">
        <f ca="1">IFERROR(__xludf.DUMMYFUNCTION("""COMPUTED_VALUE"""),6)</f>
        <v>6</v>
      </c>
      <c r="N9" s="1" t="str">
        <f ca="1">IFERROR(__xludf.DUMMYFUNCTION("""COMPUTED_VALUE"""),"1. klasse")</f>
        <v>1. klasse</v>
      </c>
      <c r="O9" s="1">
        <f ca="1">IFERROR(__xludf.DUMMYFUNCTION("""COMPUTED_VALUE"""),7)</f>
        <v>7</v>
      </c>
      <c r="P9" s="1">
        <f ca="1">IFERROR(__xludf.DUMMYFUNCTION("""COMPUTED_VALUE"""),10)</f>
        <v>10</v>
      </c>
    </row>
    <row r="10" spans="1:16" ht="15.75" customHeight="1" x14ac:dyDescent="0.15">
      <c r="A10" s="1" t="str">
        <f ca="1">IFERROR(__xludf.DUMMYFUNCTION("""COMPUTED_VALUE"""),"2. klasse")</f>
        <v>2. klasse</v>
      </c>
      <c r="B10" s="1" t="str">
        <f ca="1">IFERROR(__xludf.DUMMYFUNCTION("""COMPUTED_VALUE"""),"D")</f>
        <v>D</v>
      </c>
      <c r="C10" s="1">
        <f ca="1">IFERROR(__xludf.DUMMYFUNCTION("""COMPUTED_VALUE"""),2)</f>
        <v>2</v>
      </c>
      <c r="D10" s="1">
        <f ca="1"/>
        <v>3</v>
      </c>
      <c r="G10" s="1" t="str">
        <f ca="1">IFERROR(__xludf.DUMMYFUNCTION("""COMPUTED_VALUE"""),"2. klasse")</f>
        <v>2. klasse</v>
      </c>
      <c r="H10" s="1">
        <f ca="1">IFERROR(__xludf.DUMMYFUNCTION("""COMPUTED_VALUE"""),9)</f>
        <v>9</v>
      </c>
      <c r="I10" s="1">
        <f ca="1">IFERROR(__xludf.DUMMYFUNCTION("""COMPUTED_VALUE"""),20)</f>
        <v>20</v>
      </c>
      <c r="N10" s="1" t="str">
        <f ca="1">IFERROR(__xludf.DUMMYFUNCTION("""COMPUTED_VALUE"""),"2. klasse")</f>
        <v>2. klasse</v>
      </c>
      <c r="O10" s="1">
        <f ca="1">IFERROR(__xludf.DUMMYFUNCTION("""COMPUTED_VALUE"""),10)</f>
        <v>10</v>
      </c>
      <c r="P10" s="1">
        <f ca="1">IFERROR(__xludf.DUMMYFUNCTION("""COMPUTED_VALUE"""),20)</f>
        <v>20</v>
      </c>
    </row>
    <row r="11" spans="1:16" ht="15.75" customHeight="1" x14ac:dyDescent="0.15">
      <c r="A11" s="1" t="str">
        <f ca="1">IFERROR(__xludf.DUMMYFUNCTION("""COMPUTED_VALUE"""),"2. klasse")</f>
        <v>2. klasse</v>
      </c>
      <c r="B11" s="1" t="str">
        <f ca="1">IFERROR(__xludf.DUMMYFUNCTION("""COMPUTED_VALUE"""),"D")</f>
        <v>D</v>
      </c>
      <c r="C11" s="1">
        <f ca="1">IFERROR(__xludf.DUMMYFUNCTION("""COMPUTED_VALUE"""),3)</f>
        <v>3</v>
      </c>
      <c r="D11" s="1">
        <f ca="1"/>
        <v>3</v>
      </c>
      <c r="G11" s="1" t="str">
        <f ca="1">IFERROR(__xludf.DUMMYFUNCTION("""COMPUTED_VALUE"""),"2. klasse")</f>
        <v>2. klasse</v>
      </c>
      <c r="H11" s="1">
        <f ca="1">IFERROR(__xludf.DUMMYFUNCTION("""COMPUTED_VALUE"""),8)</f>
        <v>8</v>
      </c>
      <c r="I11" s="1">
        <f ca="1">IFERROR(__xludf.DUMMYFUNCTION("""COMPUTED_VALUE"""),15)</f>
        <v>15</v>
      </c>
      <c r="N11" s="1" t="str">
        <f ca="1">IFERROR(__xludf.DUMMYFUNCTION("""COMPUTED_VALUE"""),"2. klasse")</f>
        <v>2. klasse</v>
      </c>
      <c r="O11" s="1">
        <f ca="1">IFERROR(__xludf.DUMMYFUNCTION("""COMPUTED_VALUE"""),8.5)</f>
        <v>8.5</v>
      </c>
      <c r="P11" s="1">
        <f ca="1">IFERROR(__xludf.DUMMYFUNCTION("""COMPUTED_VALUE"""),15)</f>
        <v>15</v>
      </c>
    </row>
    <row r="12" spans="1:16" ht="15.75" customHeight="1" x14ac:dyDescent="0.15">
      <c r="A12" s="1" t="str">
        <f ca="1">IFERROR(__xludf.DUMMYFUNCTION("""COMPUTED_VALUE"""),"1. klasse")</f>
        <v>1. klasse</v>
      </c>
      <c r="B12" s="1" t="str">
        <f ca="1">IFERROR(__xludf.DUMMYFUNCTION("""COMPUTED_VALUE"""),"D")</f>
        <v>D</v>
      </c>
      <c r="C12" s="1">
        <f ca="1">IFERROR(__xludf.DUMMYFUNCTION("""COMPUTED_VALUE"""),5)</f>
        <v>5</v>
      </c>
      <c r="D12" s="1">
        <f ca="1"/>
        <v>3</v>
      </c>
      <c r="G12" s="1" t="str">
        <f ca="1">IFERROR(__xludf.DUMMYFUNCTION("""COMPUTED_VALUE"""),"1. klasse")</f>
        <v>1. klasse</v>
      </c>
      <c r="H12" s="1">
        <f ca="1">IFERROR(__xludf.DUMMYFUNCTION("""COMPUTED_VALUE"""),8)</f>
        <v>8</v>
      </c>
      <c r="I12" s="1">
        <f ca="1">IFERROR(__xludf.DUMMYFUNCTION("""COMPUTED_VALUE"""),20)</f>
        <v>20</v>
      </c>
      <c r="N12" s="1" t="str">
        <f ca="1">IFERROR(__xludf.DUMMYFUNCTION("""COMPUTED_VALUE"""),"1. klasse")</f>
        <v>1. klasse</v>
      </c>
      <c r="O12" s="1">
        <f ca="1">IFERROR(__xludf.DUMMYFUNCTION("""COMPUTED_VALUE"""),9)</f>
        <v>9</v>
      </c>
      <c r="P12" s="1">
        <f ca="1">IFERROR(__xludf.DUMMYFUNCTION("""COMPUTED_VALUE"""),20)</f>
        <v>20</v>
      </c>
    </row>
    <row r="13" spans="1:16" ht="15.75" customHeight="1" x14ac:dyDescent="0.15">
      <c r="A13" s="1" t="str">
        <f ca="1">IFERROR(__xludf.DUMMYFUNCTION("""COMPUTED_VALUE"""),"2. klasse")</f>
        <v>2. klasse</v>
      </c>
      <c r="B13" s="1" t="str">
        <f ca="1">IFERROR(__xludf.DUMMYFUNCTION("""COMPUTED_VALUE"""),"C")</f>
        <v>C</v>
      </c>
      <c r="C13" s="1">
        <f ca="1">IFERROR(__xludf.DUMMYFUNCTION("""COMPUTED_VALUE"""),3)</f>
        <v>3</v>
      </c>
      <c r="D13" s="1">
        <f ca="1"/>
        <v>4</v>
      </c>
      <c r="G13" s="1" t="str">
        <f ca="1">IFERROR(__xludf.DUMMYFUNCTION("""COMPUTED_VALUE"""),"2. klasse")</f>
        <v>2. klasse</v>
      </c>
      <c r="H13" s="1">
        <f ca="1">IFERROR(__xludf.DUMMYFUNCTION("""COMPUTED_VALUE"""),9)</f>
        <v>9</v>
      </c>
      <c r="I13" s="1">
        <f ca="1">IFERROR(__xludf.DUMMYFUNCTION("""COMPUTED_VALUE"""),6)</f>
        <v>6</v>
      </c>
      <c r="N13" s="1" t="str">
        <f ca="1">IFERROR(__xludf.DUMMYFUNCTION("""COMPUTED_VALUE"""),"2. klasse")</f>
        <v>2. klasse</v>
      </c>
      <c r="O13" s="1">
        <f ca="1">IFERROR(__xludf.DUMMYFUNCTION("""COMPUTED_VALUE"""),10)</f>
        <v>10</v>
      </c>
      <c r="P13" s="1">
        <f ca="1">IFERROR(__xludf.DUMMYFUNCTION("""COMPUTED_VALUE"""),8)</f>
        <v>8</v>
      </c>
    </row>
    <row r="14" spans="1:16" ht="15.75" customHeight="1" x14ac:dyDescent="0.15">
      <c r="A14" s="1" t="str">
        <f ca="1">IFERROR(__xludf.DUMMYFUNCTION("""COMPUTED_VALUE"""),"1. klasse")</f>
        <v>1. klasse</v>
      </c>
      <c r="B14" s="1" t="str">
        <f ca="1">IFERROR(__xludf.DUMMYFUNCTION("""COMPUTED_VALUE"""),"E")</f>
        <v>E</v>
      </c>
      <c r="C14" s="1">
        <f ca="1">IFERROR(__xludf.DUMMYFUNCTION("""COMPUTED_VALUE"""),5)</f>
        <v>5</v>
      </c>
      <c r="D14" s="1">
        <f ca="1"/>
        <v>2</v>
      </c>
      <c r="G14" s="1" t="str">
        <f ca="1">IFERROR(__xludf.DUMMYFUNCTION("""COMPUTED_VALUE"""),"1. klasse")</f>
        <v>1. klasse</v>
      </c>
      <c r="H14" s="1">
        <f ca="1">IFERROR(__xludf.DUMMYFUNCTION("""COMPUTED_VALUE"""),8)</f>
        <v>8</v>
      </c>
      <c r="I14" s="1">
        <f ca="1">IFERROR(__xludf.DUMMYFUNCTION("""COMPUTED_VALUE"""),15)</f>
        <v>15</v>
      </c>
      <c r="N14" s="1" t="str">
        <f ca="1">IFERROR(__xludf.DUMMYFUNCTION("""COMPUTED_VALUE"""),"1. klasse")</f>
        <v>1. klasse</v>
      </c>
      <c r="O14" s="1">
        <f ca="1">IFERROR(__xludf.DUMMYFUNCTION("""COMPUTED_VALUE"""),9.25)</f>
        <v>9.25</v>
      </c>
      <c r="P14" s="1">
        <f ca="1">IFERROR(__xludf.DUMMYFUNCTION("""COMPUTED_VALUE"""),15)</f>
        <v>15</v>
      </c>
    </row>
    <row r="15" spans="1:16" ht="15.75" customHeight="1" x14ac:dyDescent="0.15">
      <c r="A15" s="1" t="str">
        <f ca="1">IFERROR(__xludf.DUMMYFUNCTION("""COMPUTED_VALUE"""),"2. klasse")</f>
        <v>2. klasse</v>
      </c>
      <c r="B15" s="1" t="str">
        <f ca="1">IFERROR(__xludf.DUMMYFUNCTION("""COMPUTED_VALUE"""),"C")</f>
        <v>C</v>
      </c>
      <c r="C15" s="1">
        <f ca="1">IFERROR(__xludf.DUMMYFUNCTION("""COMPUTED_VALUE"""),2)</f>
        <v>2</v>
      </c>
      <c r="D15" s="1">
        <f ca="1"/>
        <v>4</v>
      </c>
      <c r="G15" s="1" t="str">
        <f ca="1">IFERROR(__xludf.DUMMYFUNCTION("""COMPUTED_VALUE"""),"2. klasse")</f>
        <v>2. klasse</v>
      </c>
      <c r="H15" s="1">
        <f ca="1">IFERROR(__xludf.DUMMYFUNCTION("""COMPUTED_VALUE"""),8)</f>
        <v>8</v>
      </c>
      <c r="I15" s="1">
        <f ca="1">IFERROR(__xludf.DUMMYFUNCTION("""COMPUTED_VALUE"""),10)</f>
        <v>10</v>
      </c>
      <c r="N15" s="1" t="str">
        <f ca="1">IFERROR(__xludf.DUMMYFUNCTION("""COMPUTED_VALUE"""),"2. klasse")</f>
        <v>2. klasse</v>
      </c>
      <c r="O15" s="1">
        <f ca="1">IFERROR(__xludf.DUMMYFUNCTION("""COMPUTED_VALUE"""),8.5)</f>
        <v>8.5</v>
      </c>
      <c r="P15" s="1">
        <f ca="1">IFERROR(__xludf.DUMMYFUNCTION("""COMPUTED_VALUE"""),10)</f>
        <v>10</v>
      </c>
    </row>
    <row r="16" spans="1:16" ht="15.75" customHeight="1" x14ac:dyDescent="0.15">
      <c r="A16" s="1" t="str">
        <f ca="1">IFERROR(__xludf.DUMMYFUNCTION("""COMPUTED_VALUE"""),"1. klasse")</f>
        <v>1. klasse</v>
      </c>
      <c r="B16" s="1" t="str">
        <f ca="1">IFERROR(__xludf.DUMMYFUNCTION("""COMPUTED_VALUE"""),"E")</f>
        <v>E</v>
      </c>
      <c r="C16" s="1">
        <f ca="1">IFERROR(__xludf.DUMMYFUNCTION("""COMPUTED_VALUE"""),4)</f>
        <v>4</v>
      </c>
      <c r="D16" s="1">
        <f ca="1"/>
        <v>2</v>
      </c>
      <c r="G16" s="1" t="str">
        <f ca="1">IFERROR(__xludf.DUMMYFUNCTION("""COMPUTED_VALUE"""),"1. klasse")</f>
        <v>1. klasse</v>
      </c>
      <c r="H16" s="1">
        <f ca="1">IFERROR(__xludf.DUMMYFUNCTION("""COMPUTED_VALUE"""),7)</f>
        <v>7</v>
      </c>
      <c r="I16" s="1">
        <f ca="1">IFERROR(__xludf.DUMMYFUNCTION("""COMPUTED_VALUE"""),20)</f>
        <v>20</v>
      </c>
      <c r="N16" s="1" t="str">
        <f ca="1">IFERROR(__xludf.DUMMYFUNCTION("""COMPUTED_VALUE"""),"1. klasse")</f>
        <v>1. klasse</v>
      </c>
      <c r="O16" s="1">
        <f ca="1">IFERROR(__xludf.DUMMYFUNCTION("""COMPUTED_VALUE"""),9)</f>
        <v>9</v>
      </c>
      <c r="P16" s="1">
        <f ca="1">IFERROR(__xludf.DUMMYFUNCTION("""COMPUTED_VALUE"""),17)</f>
        <v>17</v>
      </c>
    </row>
    <row r="17" spans="1:16" ht="15.75" customHeight="1" x14ac:dyDescent="0.15">
      <c r="A17" s="1" t="str">
        <f ca="1">IFERROR(__xludf.DUMMYFUNCTION("""COMPUTED_VALUE"""),"2. klasse")</f>
        <v>2. klasse</v>
      </c>
      <c r="B17" s="1" t="str">
        <f ca="1">IFERROR(__xludf.DUMMYFUNCTION("""COMPUTED_VALUE"""),"E")</f>
        <v>E</v>
      </c>
      <c r="C17" s="1">
        <f ca="1">IFERROR(__xludf.DUMMYFUNCTION("""COMPUTED_VALUE"""),3)</f>
        <v>3</v>
      </c>
      <c r="D17" s="1">
        <f ca="1"/>
        <v>2</v>
      </c>
      <c r="G17" s="1" t="str">
        <f ca="1">IFERROR(__xludf.DUMMYFUNCTION("""COMPUTED_VALUE"""),"2. klasse")</f>
        <v>2. klasse</v>
      </c>
      <c r="H17" s="1">
        <f ca="1">IFERROR(__xludf.DUMMYFUNCTION("""COMPUTED_VALUE"""),9.25)</f>
        <v>9.25</v>
      </c>
      <c r="I17" s="1">
        <f ca="1">IFERROR(__xludf.DUMMYFUNCTION("""COMPUTED_VALUE"""),10)</f>
        <v>10</v>
      </c>
      <c r="N17" s="1" t="str">
        <f ca="1">IFERROR(__xludf.DUMMYFUNCTION("""COMPUTED_VALUE"""),"2. klasse")</f>
        <v>2. klasse</v>
      </c>
      <c r="O17" s="1">
        <f ca="1">IFERROR(__xludf.DUMMYFUNCTION("""COMPUTED_VALUE"""),8)</f>
        <v>8</v>
      </c>
      <c r="P17" s="1">
        <f ca="1">IFERROR(__xludf.DUMMYFUNCTION("""COMPUTED_VALUE"""),10)</f>
        <v>10</v>
      </c>
    </row>
    <row r="18" spans="1:16" ht="15.75" customHeight="1" x14ac:dyDescent="0.15">
      <c r="A18" s="1" t="str">
        <f ca="1">IFERROR(__xludf.DUMMYFUNCTION("""COMPUTED_VALUE"""),"1. klasse")</f>
        <v>1. klasse</v>
      </c>
      <c r="B18" s="1" t="str">
        <f ca="1">IFERROR(__xludf.DUMMYFUNCTION("""COMPUTED_VALUE"""),"E")</f>
        <v>E</v>
      </c>
      <c r="C18" s="1">
        <f ca="1">IFERROR(__xludf.DUMMYFUNCTION("""COMPUTED_VALUE"""),4)</f>
        <v>4</v>
      </c>
      <c r="D18" s="1">
        <f ca="1"/>
        <v>2</v>
      </c>
      <c r="G18" s="1" t="str">
        <f ca="1">IFERROR(__xludf.DUMMYFUNCTION("""COMPUTED_VALUE"""),"1. klasse")</f>
        <v>1. klasse</v>
      </c>
      <c r="H18" s="1">
        <f ca="1">IFERROR(__xludf.DUMMYFUNCTION("""COMPUTED_VALUE"""),7)</f>
        <v>7</v>
      </c>
      <c r="I18" s="1">
        <f ca="1">IFERROR(__xludf.DUMMYFUNCTION("""COMPUTED_VALUE"""),10)</f>
        <v>10</v>
      </c>
      <c r="N18" s="1" t="str">
        <f ca="1">IFERROR(__xludf.DUMMYFUNCTION("""COMPUTED_VALUE"""),"1. klasse")</f>
        <v>1. klasse</v>
      </c>
      <c r="O18" s="1">
        <f ca="1">IFERROR(__xludf.DUMMYFUNCTION("""COMPUTED_VALUE"""),9)</f>
        <v>9</v>
      </c>
      <c r="P18" s="1">
        <f ca="1">IFERROR(__xludf.DUMMYFUNCTION("""COMPUTED_VALUE"""),15)</f>
        <v>15</v>
      </c>
    </row>
    <row r="19" spans="1:16" ht="15.75" customHeight="1" x14ac:dyDescent="0.15">
      <c r="A19" s="1" t="str">
        <f ca="1">IFERROR(__xludf.DUMMYFUNCTION("""COMPUTED_VALUE"""),"1. klasse")</f>
        <v>1. klasse</v>
      </c>
      <c r="B19" s="1" t="str">
        <f ca="1">IFERROR(__xludf.DUMMYFUNCTION("""COMPUTED_VALUE"""),"D")</f>
        <v>D</v>
      </c>
      <c r="C19" s="1">
        <f ca="1">IFERROR(__xludf.DUMMYFUNCTION("""COMPUTED_VALUE"""),5)</f>
        <v>5</v>
      </c>
      <c r="D19" s="1">
        <f ca="1"/>
        <v>3</v>
      </c>
      <c r="G19" s="1" t="str">
        <f ca="1">IFERROR(__xludf.DUMMYFUNCTION("""COMPUTED_VALUE"""),"1. klasse")</f>
        <v>1. klasse</v>
      </c>
      <c r="H19" s="1">
        <f ca="1">IFERROR(__xludf.DUMMYFUNCTION("""COMPUTED_VALUE"""),8)</f>
        <v>8</v>
      </c>
      <c r="I19" s="1">
        <f ca="1">IFERROR(__xludf.DUMMYFUNCTION("""COMPUTED_VALUE"""),15)</f>
        <v>15</v>
      </c>
      <c r="N19" s="1" t="str">
        <f ca="1">IFERROR(__xludf.DUMMYFUNCTION("""COMPUTED_VALUE"""),"1. klasse")</f>
        <v>1. klasse</v>
      </c>
      <c r="O19" s="1">
        <f ca="1">IFERROR(__xludf.DUMMYFUNCTION("""COMPUTED_VALUE"""),9)</f>
        <v>9</v>
      </c>
      <c r="P19" s="1">
        <f ca="1">IFERROR(__xludf.DUMMYFUNCTION("""COMPUTED_VALUE"""),17)</f>
        <v>17</v>
      </c>
    </row>
    <row r="20" spans="1:16" ht="15.75" customHeight="1" x14ac:dyDescent="0.15">
      <c r="A20" s="1" t="str">
        <f ca="1">IFERROR(__xludf.DUMMYFUNCTION("""COMPUTED_VALUE"""),"1. klasse")</f>
        <v>1. klasse</v>
      </c>
      <c r="B20" s="1" t="str">
        <f ca="1">IFERROR(__xludf.DUMMYFUNCTION("""COMPUTED_VALUE"""),"E")</f>
        <v>E</v>
      </c>
      <c r="C20" s="1">
        <f ca="1">IFERROR(__xludf.DUMMYFUNCTION("""COMPUTED_VALUE"""),5)</f>
        <v>5</v>
      </c>
      <c r="D20" s="1">
        <f ca="1"/>
        <v>2</v>
      </c>
      <c r="G20" s="1" t="str">
        <f ca="1">IFERROR(__xludf.DUMMYFUNCTION("""COMPUTED_VALUE"""),"1. klasse")</f>
        <v>1. klasse</v>
      </c>
      <c r="H20" s="1">
        <f ca="1">IFERROR(__xludf.DUMMYFUNCTION("""COMPUTED_VALUE"""),8)</f>
        <v>8</v>
      </c>
      <c r="I20" s="1">
        <f ca="1">IFERROR(__xludf.DUMMYFUNCTION("""COMPUTED_VALUE"""),20)</f>
        <v>20</v>
      </c>
      <c r="N20" s="1" t="str">
        <f ca="1">IFERROR(__xludf.DUMMYFUNCTION("""COMPUTED_VALUE"""),"1. klasse")</f>
        <v>1. klasse</v>
      </c>
      <c r="O20" s="1">
        <f ca="1">IFERROR(__xludf.DUMMYFUNCTION("""COMPUTED_VALUE"""),7)</f>
        <v>7</v>
      </c>
      <c r="P20" s="1">
        <f ca="1">IFERROR(__xludf.DUMMYFUNCTION("""COMPUTED_VALUE"""),20)</f>
        <v>20</v>
      </c>
    </row>
    <row r="21" spans="1:16" ht="15.75" customHeight="1" x14ac:dyDescent="0.15">
      <c r="A21" s="1" t="str">
        <f ca="1">IFERROR(__xludf.DUMMYFUNCTION("""COMPUTED_VALUE"""),"1. klasse")</f>
        <v>1. klasse</v>
      </c>
      <c r="B21" s="1" t="str">
        <f ca="1">IFERROR(__xludf.DUMMYFUNCTION("""COMPUTED_VALUE"""),"D")</f>
        <v>D</v>
      </c>
      <c r="C21" s="1">
        <f ca="1">IFERROR(__xludf.DUMMYFUNCTION("""COMPUTED_VALUE"""),3)</f>
        <v>3</v>
      </c>
      <c r="D21" s="1">
        <f ca="1"/>
        <v>3</v>
      </c>
      <c r="G21" s="1" t="str">
        <f ca="1">IFERROR(__xludf.DUMMYFUNCTION("""COMPUTED_VALUE"""),"1. klasse")</f>
        <v>1. klasse</v>
      </c>
      <c r="H21" s="1">
        <f ca="1">IFERROR(__xludf.DUMMYFUNCTION("""COMPUTED_VALUE"""),9.25)</f>
        <v>9.25</v>
      </c>
      <c r="I21" s="1">
        <f ca="1">IFERROR(__xludf.DUMMYFUNCTION("""COMPUTED_VALUE"""),15)</f>
        <v>15</v>
      </c>
      <c r="N21" s="1" t="str">
        <f ca="1">IFERROR(__xludf.DUMMYFUNCTION("""COMPUTED_VALUE"""),"1. klasse")</f>
        <v>1. klasse</v>
      </c>
      <c r="O21" s="1">
        <f ca="1">IFERROR(__xludf.DUMMYFUNCTION("""COMPUTED_VALUE"""),8)</f>
        <v>8</v>
      </c>
      <c r="P21" s="1">
        <f ca="1">IFERROR(__xludf.DUMMYFUNCTION("""COMPUTED_VALUE"""),10)</f>
        <v>10</v>
      </c>
    </row>
    <row r="22" spans="1:16" ht="15.75" customHeight="1" x14ac:dyDescent="0.15">
      <c r="A22" s="1" t="str">
        <f ca="1">IFERROR(__xludf.DUMMYFUNCTION("""COMPUTED_VALUE"""),"2. klasse")</f>
        <v>2. klasse</v>
      </c>
      <c r="B22" s="1" t="str">
        <f ca="1">IFERROR(__xludf.DUMMYFUNCTION("""COMPUTED_VALUE"""),"D")</f>
        <v>D</v>
      </c>
      <c r="C22" s="1">
        <f ca="1">IFERROR(__xludf.DUMMYFUNCTION("""COMPUTED_VALUE"""),2)</f>
        <v>2</v>
      </c>
      <c r="D22" s="1">
        <f ca="1"/>
        <v>3</v>
      </c>
      <c r="G22" s="1" t="str">
        <f ca="1">IFERROR(__xludf.DUMMYFUNCTION("""COMPUTED_VALUE"""),"2. klasse")</f>
        <v>2. klasse</v>
      </c>
      <c r="H22" s="1">
        <f ca="1">IFERROR(__xludf.DUMMYFUNCTION("""COMPUTED_VALUE"""),8.5)</f>
        <v>8.5</v>
      </c>
      <c r="I22" s="1">
        <f ca="1">IFERROR(__xludf.DUMMYFUNCTION("""COMPUTED_VALUE"""),8)</f>
        <v>8</v>
      </c>
      <c r="N22" s="1" t="str">
        <f ca="1">IFERROR(__xludf.DUMMYFUNCTION("""COMPUTED_VALUE"""),"2. klasse")</f>
        <v>2. klasse</v>
      </c>
      <c r="O22" s="1">
        <f ca="1">IFERROR(__xludf.DUMMYFUNCTION("""COMPUTED_VALUE"""),8.75)</f>
        <v>8.75</v>
      </c>
      <c r="P22" s="1">
        <f ca="1">IFERROR(__xludf.DUMMYFUNCTION("""COMPUTED_VALUE"""),8)</f>
        <v>8</v>
      </c>
    </row>
    <row r="23" spans="1:16" ht="15.75" customHeight="1" x14ac:dyDescent="0.15">
      <c r="A23" s="1" t="str">
        <f ca="1">IFERROR(__xludf.DUMMYFUNCTION("""COMPUTED_VALUE"""),"2. klasse")</f>
        <v>2. klasse</v>
      </c>
      <c r="B23" s="1" t="str">
        <f ca="1">IFERROR(__xludf.DUMMYFUNCTION("""COMPUTED_VALUE"""),"C")</f>
        <v>C</v>
      </c>
      <c r="C23" s="1">
        <f ca="1">IFERROR(__xludf.DUMMYFUNCTION("""COMPUTED_VALUE"""),1.5)</f>
        <v>1.5</v>
      </c>
      <c r="D23" s="1">
        <f ca="1"/>
        <v>4</v>
      </c>
      <c r="G23" s="1" t="str">
        <f ca="1">IFERROR(__xludf.DUMMYFUNCTION("""COMPUTED_VALUE"""),"2. klasse")</f>
        <v>2. klasse</v>
      </c>
      <c r="H23" s="1">
        <f ca="1">IFERROR(__xludf.DUMMYFUNCTION("""COMPUTED_VALUE"""),8.5)</f>
        <v>8.5</v>
      </c>
      <c r="I23" s="1">
        <f ca="1">IFERROR(__xludf.DUMMYFUNCTION("""COMPUTED_VALUE"""),10)</f>
        <v>10</v>
      </c>
      <c r="N23" s="1" t="str">
        <f ca="1">IFERROR(__xludf.DUMMYFUNCTION("""COMPUTED_VALUE"""),"2. klasse")</f>
        <v>2. klasse</v>
      </c>
      <c r="O23" s="1">
        <f ca="1">IFERROR(__xludf.DUMMYFUNCTION("""COMPUTED_VALUE"""),8.75)</f>
        <v>8.75</v>
      </c>
      <c r="P23" s="1">
        <f ca="1">IFERROR(__xludf.DUMMYFUNCTION("""COMPUTED_VALUE"""),15)</f>
        <v>15</v>
      </c>
    </row>
    <row r="24" spans="1:16" ht="15.75" customHeight="1" x14ac:dyDescent="0.15">
      <c r="A24" s="1" t="str">
        <f ca="1">IFERROR(__xludf.DUMMYFUNCTION("""COMPUTED_VALUE"""),"2. klasse")</f>
        <v>2. klasse</v>
      </c>
      <c r="B24" s="1" t="str">
        <f ca="1">IFERROR(__xludf.DUMMYFUNCTION("""COMPUTED_VALUE"""),"D")</f>
        <v>D</v>
      </c>
      <c r="C24" s="1">
        <f ca="1">IFERROR(__xludf.DUMMYFUNCTION("""COMPUTED_VALUE"""),2)</f>
        <v>2</v>
      </c>
      <c r="D24" s="1">
        <f ca="1"/>
        <v>3</v>
      </c>
      <c r="G24" s="1" t="str">
        <f ca="1">IFERROR(__xludf.DUMMYFUNCTION("""COMPUTED_VALUE"""),"2. klasse")</f>
        <v>2. klasse</v>
      </c>
      <c r="H24" s="1">
        <f ca="1">IFERROR(__xludf.DUMMYFUNCTION("""COMPUTED_VALUE"""),9)</f>
        <v>9</v>
      </c>
      <c r="I24" s="1">
        <f ca="1">IFERROR(__xludf.DUMMYFUNCTION("""COMPUTED_VALUE"""),5)</f>
        <v>5</v>
      </c>
      <c r="N24" s="1" t="str">
        <f ca="1">IFERROR(__xludf.DUMMYFUNCTION("""COMPUTED_VALUE"""),"2. klasse")</f>
        <v>2. klasse</v>
      </c>
      <c r="O24" s="1">
        <f ca="1">IFERROR(__xludf.DUMMYFUNCTION("""COMPUTED_VALUE"""),8)</f>
        <v>8</v>
      </c>
      <c r="P24" s="1">
        <f ca="1">IFERROR(__xludf.DUMMYFUNCTION("""COMPUTED_VALUE"""),6)</f>
        <v>6</v>
      </c>
    </row>
    <row r="25" spans="1:16" ht="15.75" customHeight="1" x14ac:dyDescent="0.15">
      <c r="A25" s="1" t="str">
        <f ca="1">IFERROR(__xludf.DUMMYFUNCTION("""COMPUTED_VALUE"""),"2. klasse")</f>
        <v>2. klasse</v>
      </c>
      <c r="B25" s="1" t="str">
        <f ca="1">IFERROR(__xludf.DUMMYFUNCTION("""COMPUTED_VALUE"""),"C")</f>
        <v>C</v>
      </c>
      <c r="C25" s="1">
        <f ca="1">IFERROR(__xludf.DUMMYFUNCTION("""COMPUTED_VALUE"""),2)</f>
        <v>2</v>
      </c>
      <c r="D25" s="1">
        <f ca="1"/>
        <v>4</v>
      </c>
      <c r="G25" s="1" t="str">
        <f ca="1">IFERROR(__xludf.DUMMYFUNCTION("""COMPUTED_VALUE"""),"2. klasse")</f>
        <v>2. klasse</v>
      </c>
      <c r="H25" s="1">
        <f ca="1">IFERROR(__xludf.DUMMYFUNCTION("""COMPUTED_VALUE"""),9)</f>
        <v>9</v>
      </c>
      <c r="I25" s="1">
        <f ca="1">IFERROR(__xludf.DUMMYFUNCTION("""COMPUTED_VALUE"""),10)</f>
        <v>10</v>
      </c>
      <c r="N25" s="1" t="str">
        <f ca="1">IFERROR(__xludf.DUMMYFUNCTION("""COMPUTED_VALUE"""),"2. klasse")</f>
        <v>2. klasse</v>
      </c>
      <c r="O25" s="1">
        <f ca="1">IFERROR(__xludf.DUMMYFUNCTION("""COMPUTED_VALUE"""),10)</f>
        <v>10</v>
      </c>
      <c r="P25" s="1">
        <f ca="1">IFERROR(__xludf.DUMMYFUNCTION("""COMPUTED_VALUE"""),10)</f>
        <v>10</v>
      </c>
    </row>
    <row r="26" spans="1:16" ht="15.75" customHeight="1" x14ac:dyDescent="0.15">
      <c r="A26" s="1" t="str">
        <f ca="1">IFERROR(__xludf.DUMMYFUNCTION("""COMPUTED_VALUE"""),"2. klasse")</f>
        <v>2. klasse</v>
      </c>
      <c r="B26" s="1" t="str">
        <f ca="1">IFERROR(__xludf.DUMMYFUNCTION("""COMPUTED_VALUE"""),"D")</f>
        <v>D</v>
      </c>
      <c r="C26" s="1">
        <f ca="1">IFERROR(__xludf.DUMMYFUNCTION("""COMPUTED_VALUE"""),6)</f>
        <v>6</v>
      </c>
      <c r="D26" s="1">
        <f ca="1"/>
        <v>3</v>
      </c>
      <c r="G26" s="1" t="str">
        <f ca="1">IFERROR(__xludf.DUMMYFUNCTION("""COMPUTED_VALUE"""),"2. klasse")</f>
        <v>2. klasse</v>
      </c>
      <c r="H26" s="1">
        <f ca="1">IFERROR(__xludf.DUMMYFUNCTION("""COMPUTED_VALUE"""),8.75)</f>
        <v>8.75</v>
      </c>
      <c r="I26" s="1">
        <f ca="1">IFERROR(__xludf.DUMMYFUNCTION("""COMPUTED_VALUE"""),20)</f>
        <v>20</v>
      </c>
      <c r="N26" s="1" t="str">
        <f ca="1">IFERROR(__xludf.DUMMYFUNCTION("""COMPUTED_VALUE"""),"2. klasse")</f>
        <v>2. klasse</v>
      </c>
      <c r="O26" s="1">
        <f ca="1">IFERROR(__xludf.DUMMYFUNCTION("""COMPUTED_VALUE"""),7.75)</f>
        <v>7.75</v>
      </c>
      <c r="P26" s="1">
        <f ca="1">IFERROR(__xludf.DUMMYFUNCTION("""COMPUTED_VALUE"""),15)</f>
        <v>15</v>
      </c>
    </row>
    <row r="27" spans="1:16" ht="15.75" customHeight="1" x14ac:dyDescent="0.15">
      <c r="A27" s="1" t="str">
        <f ca="1">IFERROR(__xludf.DUMMYFUNCTION("""COMPUTED_VALUE"""),"1. klasse")</f>
        <v>1. klasse</v>
      </c>
      <c r="B27" s="1" t="str">
        <f ca="1">IFERROR(__xludf.DUMMYFUNCTION("""COMPUTED_VALUE"""),"D")</f>
        <v>D</v>
      </c>
      <c r="C27" s="1">
        <f ca="1">IFERROR(__xludf.DUMMYFUNCTION("""COMPUTED_VALUE"""),4)</f>
        <v>4</v>
      </c>
      <c r="D27" s="1">
        <f ca="1"/>
        <v>3</v>
      </c>
      <c r="G27" s="1" t="str">
        <f ca="1">IFERROR(__xludf.DUMMYFUNCTION("""COMPUTED_VALUE"""),"1. klasse")</f>
        <v>1. klasse</v>
      </c>
      <c r="H27" s="1">
        <f ca="1">IFERROR(__xludf.DUMMYFUNCTION("""COMPUTED_VALUE"""),9)</f>
        <v>9</v>
      </c>
      <c r="I27" s="1">
        <f ca="1">IFERROR(__xludf.DUMMYFUNCTION("""COMPUTED_VALUE"""),25)</f>
        <v>25</v>
      </c>
      <c r="N27" s="1" t="str">
        <f ca="1">IFERROR(__xludf.DUMMYFUNCTION("""COMPUTED_VALUE"""),"1. klasse")</f>
        <v>1. klasse</v>
      </c>
      <c r="O27" s="1">
        <f ca="1">IFERROR(__xludf.DUMMYFUNCTION("""COMPUTED_VALUE"""),9)</f>
        <v>9</v>
      </c>
      <c r="P27" s="1">
        <f ca="1">IFERROR(__xludf.DUMMYFUNCTION("""COMPUTED_VALUE"""),20)</f>
        <v>20</v>
      </c>
    </row>
    <row r="28" spans="1:16" ht="15.75" customHeight="1" x14ac:dyDescent="0.15">
      <c r="A28" s="1" t="str">
        <f ca="1">IFERROR(__xludf.DUMMYFUNCTION("""COMPUTED_VALUE"""),"1. klasse")</f>
        <v>1. klasse</v>
      </c>
      <c r="B28" s="1" t="str">
        <f ca="1">IFERROR(__xludf.DUMMYFUNCTION("""COMPUTED_VALUE"""),"D")</f>
        <v>D</v>
      </c>
      <c r="C28" s="1"/>
      <c r="D28" s="1">
        <f ca="1"/>
        <v>3</v>
      </c>
      <c r="G28" s="1" t="str">
        <f ca="1">IFERROR(__xludf.DUMMYFUNCTION("""COMPUTED_VALUE"""),"1. klasse")</f>
        <v>1. klasse</v>
      </c>
      <c r="H28" s="1">
        <f ca="1">IFERROR(__xludf.DUMMYFUNCTION("""COMPUTED_VALUE"""),6.5)</f>
        <v>6.5</v>
      </c>
      <c r="I28" s="1">
        <f ca="1">IFERROR(__xludf.DUMMYFUNCTION("""COMPUTED_VALUE"""),40)</f>
        <v>40</v>
      </c>
      <c r="N28" s="1" t="str">
        <f ca="1">IFERROR(__xludf.DUMMYFUNCTION("""COMPUTED_VALUE"""),"1. klasse")</f>
        <v>1. klasse</v>
      </c>
      <c r="O28" s="1">
        <f ca="1">IFERROR(__xludf.DUMMYFUNCTION("""COMPUTED_VALUE"""),9.5)</f>
        <v>9.5</v>
      </c>
      <c r="P28" s="1">
        <f ca="1">IFERROR(__xludf.DUMMYFUNCTION("""COMPUTED_VALUE"""),30)</f>
        <v>30</v>
      </c>
    </row>
    <row r="29" spans="1:16" ht="15.75" customHeight="1" x14ac:dyDescent="0.15">
      <c r="A29" s="1" t="str">
        <f ca="1">IFERROR(__xludf.DUMMYFUNCTION("""COMPUTED_VALUE"""),"2. klasse")</f>
        <v>2. klasse</v>
      </c>
      <c r="B29" s="1" t="str">
        <f ca="1">IFERROR(__xludf.DUMMYFUNCTION("""COMPUTED_VALUE"""),"C")</f>
        <v>C</v>
      </c>
      <c r="C29" s="1">
        <f ca="1">IFERROR(__xludf.DUMMYFUNCTION("""COMPUTED_VALUE"""),4)</f>
        <v>4</v>
      </c>
      <c r="D29" s="1">
        <f ca="1"/>
        <v>4</v>
      </c>
      <c r="G29" s="1" t="str">
        <f ca="1">IFERROR(__xludf.DUMMYFUNCTION("""COMPUTED_VALUE"""),"2. klasse")</f>
        <v>2. klasse</v>
      </c>
      <c r="H29" s="1">
        <f ca="1">IFERROR(__xludf.DUMMYFUNCTION("""COMPUTED_VALUE"""),8)</f>
        <v>8</v>
      </c>
      <c r="I29" s="1">
        <f ca="1">IFERROR(__xludf.DUMMYFUNCTION("""COMPUTED_VALUE"""),7)</f>
        <v>7</v>
      </c>
      <c r="N29" s="1" t="str">
        <f ca="1">IFERROR(__xludf.DUMMYFUNCTION("""COMPUTED_VALUE"""),"2. klasse")</f>
        <v>2. klasse</v>
      </c>
      <c r="O29" s="1">
        <f ca="1">IFERROR(__xludf.DUMMYFUNCTION("""COMPUTED_VALUE"""),8)</f>
        <v>8</v>
      </c>
      <c r="P29" s="1">
        <f ca="1">IFERROR(__xludf.DUMMYFUNCTION("""COMPUTED_VALUE"""),8)</f>
        <v>8</v>
      </c>
    </row>
    <row r="30" spans="1:16" ht="15.75" customHeight="1" x14ac:dyDescent="0.15">
      <c r="A30" s="1" t="str">
        <f ca="1">IFERROR(__xludf.DUMMYFUNCTION("""COMPUTED_VALUE"""),"1. klasse")</f>
        <v>1. klasse</v>
      </c>
      <c r="B30" s="1" t="str">
        <f ca="1">IFERROR(__xludf.DUMMYFUNCTION("""COMPUTED_VALUE"""),"D")</f>
        <v>D</v>
      </c>
      <c r="C30" s="1">
        <f ca="1">IFERROR(__xludf.DUMMYFUNCTION("""COMPUTED_VALUE"""),4)</f>
        <v>4</v>
      </c>
      <c r="D30" s="1">
        <f ca="1"/>
        <v>3</v>
      </c>
      <c r="G30" s="1" t="str">
        <f ca="1">IFERROR(__xludf.DUMMYFUNCTION("""COMPUTED_VALUE"""),"1. klasse")</f>
        <v>1. klasse</v>
      </c>
      <c r="H30" s="1">
        <f ca="1">IFERROR(__xludf.DUMMYFUNCTION("""COMPUTED_VALUE"""),9)</f>
        <v>9</v>
      </c>
      <c r="I30" s="1">
        <f ca="1">IFERROR(__xludf.DUMMYFUNCTION("""COMPUTED_VALUE"""),15)</f>
        <v>15</v>
      </c>
      <c r="N30" s="1" t="str">
        <f ca="1">IFERROR(__xludf.DUMMYFUNCTION("""COMPUTED_VALUE"""),"1. klasse")</f>
        <v>1. klasse</v>
      </c>
      <c r="O30" s="1">
        <f ca="1">IFERROR(__xludf.DUMMYFUNCTION("""COMPUTED_VALUE"""),7)</f>
        <v>7</v>
      </c>
      <c r="P30" s="1">
        <f ca="1">IFERROR(__xludf.DUMMYFUNCTION("""COMPUTED_VALUE"""),16)</f>
        <v>16</v>
      </c>
    </row>
    <row r="31" spans="1:16" ht="15.75" customHeight="1" x14ac:dyDescent="0.15">
      <c r="A31" s="1" t="str">
        <f ca="1">IFERROR(__xludf.DUMMYFUNCTION("""COMPUTED_VALUE"""),"1. klasse")</f>
        <v>1. klasse</v>
      </c>
      <c r="B31" s="1" t="str">
        <f ca="1">IFERROR(__xludf.DUMMYFUNCTION("""COMPUTED_VALUE"""),"C")</f>
        <v>C</v>
      </c>
      <c r="C31" s="1">
        <f ca="1">IFERROR(__xludf.DUMMYFUNCTION("""COMPUTED_VALUE"""),6)</f>
        <v>6</v>
      </c>
      <c r="D31" s="1">
        <f ca="1"/>
        <v>4</v>
      </c>
      <c r="G31" s="1" t="str">
        <f ca="1">IFERROR(__xludf.DUMMYFUNCTION("""COMPUTED_VALUE"""),"1. klasse")</f>
        <v>1. klasse</v>
      </c>
      <c r="H31" s="1">
        <f ca="1">IFERROR(__xludf.DUMMYFUNCTION("""COMPUTED_VALUE"""),9.5)</f>
        <v>9.5</v>
      </c>
      <c r="I31" s="1">
        <f ca="1">IFERROR(__xludf.DUMMYFUNCTION("""COMPUTED_VALUE"""),16)</f>
        <v>16</v>
      </c>
      <c r="N31" s="1" t="str">
        <f ca="1">IFERROR(__xludf.DUMMYFUNCTION("""COMPUTED_VALUE"""),"1. klasse")</f>
        <v>1. klasse</v>
      </c>
      <c r="O31" s="1">
        <f ca="1">IFERROR(__xludf.DUMMYFUNCTION("""COMPUTED_VALUE"""),7.5)</f>
        <v>7.5</v>
      </c>
      <c r="P31" s="1">
        <f ca="1">IFERROR(__xludf.DUMMYFUNCTION("""COMPUTED_VALUE"""),14)</f>
        <v>14</v>
      </c>
    </row>
    <row r="32" spans="1:16" ht="15.75" customHeight="1" x14ac:dyDescent="0.15">
      <c r="A32" s="1" t="str">
        <f ca="1">IFERROR(__xludf.DUMMYFUNCTION("""COMPUTED_VALUE"""),"1. klasse")</f>
        <v>1. klasse</v>
      </c>
      <c r="B32" s="1" t="str">
        <f ca="1">IFERROR(__xludf.DUMMYFUNCTION("""COMPUTED_VALUE"""),"E")</f>
        <v>E</v>
      </c>
      <c r="C32" s="1">
        <f ca="1">IFERROR(__xludf.DUMMYFUNCTION("""COMPUTED_VALUE"""),6)</f>
        <v>6</v>
      </c>
      <c r="D32" s="1">
        <f ca="1"/>
        <v>2</v>
      </c>
      <c r="G32" s="1" t="str">
        <f ca="1">IFERROR(__xludf.DUMMYFUNCTION("""COMPUTED_VALUE"""),"1. klasse")</f>
        <v>1. klasse</v>
      </c>
      <c r="H32" s="1">
        <f ca="1">IFERROR(__xludf.DUMMYFUNCTION("""COMPUTED_VALUE"""),7)</f>
        <v>7</v>
      </c>
      <c r="I32" s="1">
        <f ca="1">IFERROR(__xludf.DUMMYFUNCTION("""COMPUTED_VALUE"""),30)</f>
        <v>30</v>
      </c>
      <c r="N32" s="1" t="str">
        <f ca="1">IFERROR(__xludf.DUMMYFUNCTION("""COMPUTED_VALUE"""),"1. klasse")</f>
        <v>1. klasse</v>
      </c>
      <c r="O32" s="1">
        <f ca="1">IFERROR(__xludf.DUMMYFUNCTION("""COMPUTED_VALUE"""),8)</f>
        <v>8</v>
      </c>
      <c r="P32" s="1">
        <f ca="1">IFERROR(__xludf.DUMMYFUNCTION("""COMPUTED_VALUE"""),30)</f>
        <v>30</v>
      </c>
    </row>
    <row r="33" spans="1:16" ht="15.75" customHeight="1" x14ac:dyDescent="0.15">
      <c r="A33" s="1" t="str">
        <f ca="1">IFERROR(__xludf.DUMMYFUNCTION("""COMPUTED_VALUE"""),"1. klasse")</f>
        <v>1. klasse</v>
      </c>
      <c r="B33" s="1" t="str">
        <f ca="1">IFERROR(__xludf.DUMMYFUNCTION("""COMPUTED_VALUE"""),"C")</f>
        <v>C</v>
      </c>
      <c r="C33" s="1">
        <f ca="1">IFERROR(__xludf.DUMMYFUNCTION("""COMPUTED_VALUE"""),3.5)</f>
        <v>3.5</v>
      </c>
      <c r="D33" s="1">
        <f ca="1"/>
        <v>4</v>
      </c>
      <c r="G33" s="1" t="str">
        <f ca="1">IFERROR(__xludf.DUMMYFUNCTION("""COMPUTED_VALUE"""),"1. klasse")</f>
        <v>1. klasse</v>
      </c>
      <c r="H33" s="1">
        <f ca="1">IFERROR(__xludf.DUMMYFUNCTION("""COMPUTED_VALUE"""),8)</f>
        <v>8</v>
      </c>
      <c r="I33" s="1">
        <f ca="1">IFERROR(__xludf.DUMMYFUNCTION("""COMPUTED_VALUE"""),12)</f>
        <v>12</v>
      </c>
      <c r="N33" s="1" t="str">
        <f ca="1">IFERROR(__xludf.DUMMYFUNCTION("""COMPUTED_VALUE"""),"1. klasse")</f>
        <v>1. klasse</v>
      </c>
      <c r="O33" s="1">
        <f ca="1">IFERROR(__xludf.DUMMYFUNCTION("""COMPUTED_VALUE"""),9)</f>
        <v>9</v>
      </c>
      <c r="P33" s="1">
        <f ca="1">IFERROR(__xludf.DUMMYFUNCTION("""COMPUTED_VALUE"""),12)</f>
        <v>12</v>
      </c>
    </row>
    <row r="34" spans="1:16" ht="15.75" customHeight="1" x14ac:dyDescent="0.15">
      <c r="A34" s="1" t="str">
        <f ca="1">IFERROR(__xludf.DUMMYFUNCTION("""COMPUTED_VALUE"""),"1. klasse")</f>
        <v>1. klasse</v>
      </c>
      <c r="B34" s="1" t="str">
        <f ca="1">IFERROR(__xludf.DUMMYFUNCTION("""COMPUTED_VALUE"""),"F")</f>
        <v>F</v>
      </c>
      <c r="C34" s="1">
        <f ca="1">IFERROR(__xludf.DUMMYFUNCTION("""COMPUTED_VALUE"""),3)</f>
        <v>3</v>
      </c>
      <c r="D34" s="1">
        <f ca="1"/>
        <v>1</v>
      </c>
      <c r="G34" s="1" t="str">
        <f ca="1">IFERROR(__xludf.DUMMYFUNCTION("""COMPUTED_VALUE"""),"1. klasse")</f>
        <v>1. klasse</v>
      </c>
      <c r="H34" s="1">
        <f ca="1">IFERROR(__xludf.DUMMYFUNCTION("""COMPUTED_VALUE"""),9)</f>
        <v>9</v>
      </c>
      <c r="I34" s="1">
        <f ca="1">IFERROR(__xludf.DUMMYFUNCTION("""COMPUTED_VALUE"""),20)</f>
        <v>20</v>
      </c>
      <c r="N34" s="1" t="str">
        <f ca="1">IFERROR(__xludf.DUMMYFUNCTION("""COMPUTED_VALUE"""),"1. klasse")</f>
        <v>1. klasse</v>
      </c>
      <c r="O34" s="1">
        <f ca="1">IFERROR(__xludf.DUMMYFUNCTION("""COMPUTED_VALUE"""),8)</f>
        <v>8</v>
      </c>
      <c r="P34" s="1">
        <f ca="1">IFERROR(__xludf.DUMMYFUNCTION("""COMPUTED_VALUE"""),20)</f>
        <v>20</v>
      </c>
    </row>
    <row r="35" spans="1:16" ht="15.75" customHeight="1" x14ac:dyDescent="0.15">
      <c r="A35" s="1" t="str">
        <f ca="1">IFERROR(__xludf.DUMMYFUNCTION("""COMPUTED_VALUE"""),"2. klasse")</f>
        <v>2. klasse</v>
      </c>
      <c r="B35" s="1" t="str">
        <f ca="1">IFERROR(__xludf.DUMMYFUNCTION("""COMPUTED_VALUE"""),"B")</f>
        <v>B</v>
      </c>
      <c r="C35" s="1">
        <f ca="1">IFERROR(__xludf.DUMMYFUNCTION("""COMPUTED_VALUE"""),4)</f>
        <v>4</v>
      </c>
      <c r="D35" s="1">
        <f ca="1"/>
        <v>5</v>
      </c>
      <c r="G35" s="1" t="str">
        <f ca="1">IFERROR(__xludf.DUMMYFUNCTION("""COMPUTED_VALUE"""),"2. klasse")</f>
        <v>2. klasse</v>
      </c>
      <c r="H35" s="1">
        <f ca="1">IFERROR(__xludf.DUMMYFUNCTION("""COMPUTED_VALUE"""),9.25)</f>
        <v>9.25</v>
      </c>
      <c r="I35" s="1">
        <f ca="1">IFERROR(__xludf.DUMMYFUNCTION("""COMPUTED_VALUE"""),6)</f>
        <v>6</v>
      </c>
      <c r="N35" s="1" t="str">
        <f ca="1">IFERROR(__xludf.DUMMYFUNCTION("""COMPUTED_VALUE"""),"2. klasse")</f>
        <v>2. klasse</v>
      </c>
      <c r="O35" s="1">
        <f ca="1">IFERROR(__xludf.DUMMYFUNCTION("""COMPUTED_VALUE"""),9.25)</f>
        <v>9.25</v>
      </c>
      <c r="P35" s="1">
        <f ca="1">IFERROR(__xludf.DUMMYFUNCTION("""COMPUTED_VALUE"""),6)</f>
        <v>6</v>
      </c>
    </row>
    <row r="36" spans="1:16" ht="15.75" customHeight="1" x14ac:dyDescent="0.15">
      <c r="A36" s="1" t="str">
        <f ca="1">IFERROR(__xludf.DUMMYFUNCTION("""COMPUTED_VALUE"""),"2. klasse")</f>
        <v>2. klasse</v>
      </c>
      <c r="B36" s="1" t="str">
        <f ca="1">IFERROR(__xludf.DUMMYFUNCTION("""COMPUTED_VALUE"""),"B")</f>
        <v>B</v>
      </c>
      <c r="C36" s="1">
        <f ca="1">IFERROR(__xludf.DUMMYFUNCTION("""COMPUTED_VALUE"""),2.5)</f>
        <v>2.5</v>
      </c>
      <c r="D36" s="1">
        <f ca="1"/>
        <v>5</v>
      </c>
      <c r="G36" s="1" t="str">
        <f ca="1">IFERROR(__xludf.DUMMYFUNCTION("""COMPUTED_VALUE"""),"2. klasse")</f>
        <v>2. klasse</v>
      </c>
      <c r="H36" s="1">
        <f ca="1">IFERROR(__xludf.DUMMYFUNCTION("""COMPUTED_VALUE"""),8.75)</f>
        <v>8.75</v>
      </c>
      <c r="I36" s="1">
        <f ca="1">IFERROR(__xludf.DUMMYFUNCTION("""COMPUTED_VALUE"""),25)</f>
        <v>25</v>
      </c>
      <c r="N36" s="1" t="str">
        <f ca="1">IFERROR(__xludf.DUMMYFUNCTION("""COMPUTED_VALUE"""),"2. klasse")</f>
        <v>2. klasse</v>
      </c>
      <c r="O36" s="1">
        <f ca="1">IFERROR(__xludf.DUMMYFUNCTION("""COMPUTED_VALUE"""),9.25)</f>
        <v>9.25</v>
      </c>
      <c r="P36" s="1">
        <f ca="1">IFERROR(__xludf.DUMMYFUNCTION("""COMPUTED_VALUE"""),30)</f>
        <v>30</v>
      </c>
    </row>
    <row r="37" spans="1:16" ht="15.75" customHeight="1" x14ac:dyDescent="0.15">
      <c r="A37" s="1" t="str">
        <f ca="1">IFERROR(__xludf.DUMMYFUNCTION("""COMPUTED_VALUE"""),"2. klasse")</f>
        <v>2. klasse</v>
      </c>
      <c r="B37" s="1" t="str">
        <f ca="1">IFERROR(__xludf.DUMMYFUNCTION("""COMPUTED_VALUE"""),"D")</f>
        <v>D</v>
      </c>
      <c r="C37" s="1">
        <f ca="1">IFERROR(__xludf.DUMMYFUNCTION("""COMPUTED_VALUE"""),15)</f>
        <v>15</v>
      </c>
      <c r="D37" s="1">
        <f ca="1"/>
        <v>3</v>
      </c>
      <c r="G37" s="1" t="str">
        <f ca="1">IFERROR(__xludf.DUMMYFUNCTION("""COMPUTED_VALUE"""),"2. klasse")</f>
        <v>2. klasse</v>
      </c>
      <c r="H37" s="1">
        <f ca="1">IFERROR(__xludf.DUMMYFUNCTION("""COMPUTED_VALUE"""),10)</f>
        <v>10</v>
      </c>
      <c r="I37" s="1">
        <f ca="1">IFERROR(__xludf.DUMMYFUNCTION("""COMPUTED_VALUE"""),20)</f>
        <v>20</v>
      </c>
      <c r="N37" s="1" t="str">
        <f ca="1">IFERROR(__xludf.DUMMYFUNCTION("""COMPUTED_VALUE"""),"2. klasse")</f>
        <v>2. klasse</v>
      </c>
      <c r="O37" s="1">
        <f ca="1">IFERROR(__xludf.DUMMYFUNCTION("""COMPUTED_VALUE"""),9)</f>
        <v>9</v>
      </c>
      <c r="P37" s="1">
        <f ca="1">IFERROR(__xludf.DUMMYFUNCTION("""COMPUTED_VALUE"""),30)</f>
        <v>30</v>
      </c>
    </row>
    <row r="38" spans="1:16" ht="15.75" customHeight="1" x14ac:dyDescent="0.15">
      <c r="A38" s="1" t="str">
        <f ca="1">IFERROR(__xludf.DUMMYFUNCTION("""COMPUTED_VALUE"""),"1. klasse")</f>
        <v>1. klasse</v>
      </c>
      <c r="B38" s="1" t="str">
        <f ca="1">IFERROR(__xludf.DUMMYFUNCTION("""COMPUTED_VALUE"""),"D")</f>
        <v>D</v>
      </c>
      <c r="C38" s="1">
        <f ca="1">IFERROR(__xludf.DUMMYFUNCTION("""COMPUTED_VALUE"""),10)</f>
        <v>10</v>
      </c>
      <c r="D38" s="1">
        <f ca="1"/>
        <v>3</v>
      </c>
      <c r="G38" s="1" t="str">
        <f ca="1">IFERROR(__xludf.DUMMYFUNCTION("""COMPUTED_VALUE"""),"1. klasse")</f>
        <v>1. klasse</v>
      </c>
      <c r="H38" s="1">
        <f ca="1">IFERROR(__xludf.DUMMYFUNCTION("""COMPUTED_VALUE"""),6)</f>
        <v>6</v>
      </c>
      <c r="I38" s="1">
        <f ca="1">IFERROR(__xludf.DUMMYFUNCTION("""COMPUTED_VALUE"""),26)</f>
        <v>26</v>
      </c>
      <c r="N38" s="1" t="str">
        <f ca="1">IFERROR(__xludf.DUMMYFUNCTION("""COMPUTED_VALUE"""),"1. klasse")</f>
        <v>1. klasse</v>
      </c>
      <c r="O38" s="1">
        <f ca="1">IFERROR(__xludf.DUMMYFUNCTION("""COMPUTED_VALUE"""),9.5)</f>
        <v>9.5</v>
      </c>
      <c r="P38" s="1">
        <f ca="1">IFERROR(__xludf.DUMMYFUNCTION("""COMPUTED_VALUE"""),10)</f>
        <v>10</v>
      </c>
    </row>
    <row r="39" spans="1:16" ht="15.75" customHeight="1" x14ac:dyDescent="0.15">
      <c r="A39" s="1" t="str">
        <f ca="1">IFERROR(__xludf.DUMMYFUNCTION("""COMPUTED_VALUE"""),"2. klasse")</f>
        <v>2. klasse</v>
      </c>
      <c r="B39" s="1" t="str">
        <f ca="1">IFERROR(__xludf.DUMMYFUNCTION("""COMPUTED_VALUE"""),"F")</f>
        <v>F</v>
      </c>
      <c r="C39" s="1">
        <f ca="1">IFERROR(__xludf.DUMMYFUNCTION("""COMPUTED_VALUE"""),2)</f>
        <v>2</v>
      </c>
      <c r="D39" s="1">
        <f ca="1"/>
        <v>1</v>
      </c>
      <c r="G39" s="1" t="str">
        <f ca="1">IFERROR(__xludf.DUMMYFUNCTION("""COMPUTED_VALUE"""),"2. klasse")</f>
        <v>2. klasse</v>
      </c>
      <c r="H39" s="1">
        <f ca="1">IFERROR(__xludf.DUMMYFUNCTION("""COMPUTED_VALUE"""),10)</f>
        <v>10</v>
      </c>
      <c r="I39" s="1">
        <f ca="1">IFERROR(__xludf.DUMMYFUNCTION("""COMPUTED_VALUE"""),10)</f>
        <v>10</v>
      </c>
      <c r="N39" s="1" t="str">
        <f ca="1">IFERROR(__xludf.DUMMYFUNCTION("""COMPUTED_VALUE"""),"2. klasse")</f>
        <v>2. klasse</v>
      </c>
      <c r="O39" s="1">
        <f ca="1">IFERROR(__xludf.DUMMYFUNCTION("""COMPUTED_VALUE"""),10)</f>
        <v>10</v>
      </c>
      <c r="P39" s="1">
        <f ca="1">IFERROR(__xludf.DUMMYFUNCTION("""COMPUTED_VALUE"""),12)</f>
        <v>12</v>
      </c>
    </row>
    <row r="40" spans="1:16" ht="15.75" customHeight="1" x14ac:dyDescent="0.15">
      <c r="A40" s="1" t="str">
        <f ca="1">IFERROR(__xludf.DUMMYFUNCTION("""COMPUTED_VALUE"""),"1. klasse")</f>
        <v>1. klasse</v>
      </c>
      <c r="B40" s="1" t="str">
        <f ca="1">IFERROR(__xludf.DUMMYFUNCTION("""COMPUTED_VALUE"""),"E")</f>
        <v>E</v>
      </c>
      <c r="C40" s="1">
        <f ca="1">IFERROR(__xludf.DUMMYFUNCTION("""COMPUTED_VALUE"""),4.5)</f>
        <v>4.5</v>
      </c>
      <c r="D40" s="1">
        <f ca="1"/>
        <v>2</v>
      </c>
      <c r="G40" s="1" t="str">
        <f ca="1">IFERROR(__xludf.DUMMYFUNCTION("""COMPUTED_VALUE"""),"1. klasse")</f>
        <v>1. klasse</v>
      </c>
      <c r="H40" s="1">
        <f ca="1">IFERROR(__xludf.DUMMYFUNCTION("""COMPUTED_VALUE"""),9.25)</f>
        <v>9.25</v>
      </c>
      <c r="I40" s="1">
        <f ca="1">IFERROR(__xludf.DUMMYFUNCTION("""COMPUTED_VALUE"""),12)</f>
        <v>12</v>
      </c>
      <c r="N40" s="1" t="str">
        <f ca="1">IFERROR(__xludf.DUMMYFUNCTION("""COMPUTED_VALUE"""),"1. klasse")</f>
        <v>1. klasse</v>
      </c>
      <c r="O40" s="1">
        <f ca="1">IFERROR(__xludf.DUMMYFUNCTION("""COMPUTED_VALUE"""),9)</f>
        <v>9</v>
      </c>
      <c r="P40" s="1">
        <f ca="1">IFERROR(__xludf.DUMMYFUNCTION("""COMPUTED_VALUE"""),8)</f>
        <v>8</v>
      </c>
    </row>
    <row r="41" spans="1:16" ht="15.75" customHeight="1" x14ac:dyDescent="0.15">
      <c r="A41" s="1" t="str">
        <f ca="1">IFERROR(__xludf.DUMMYFUNCTION("""COMPUTED_VALUE"""),"1. klasse")</f>
        <v>1. klasse</v>
      </c>
      <c r="B41" s="1" t="str">
        <f ca="1">IFERROR(__xludf.DUMMYFUNCTION("""COMPUTED_VALUE"""),"D")</f>
        <v>D</v>
      </c>
      <c r="C41" s="1">
        <f ca="1">IFERROR(__xludf.DUMMYFUNCTION("""COMPUTED_VALUE"""),4)</f>
        <v>4</v>
      </c>
      <c r="D41" s="1">
        <f ca="1"/>
        <v>3</v>
      </c>
      <c r="G41" s="1" t="str">
        <f ca="1">IFERROR(__xludf.DUMMYFUNCTION("""COMPUTED_VALUE"""),"1. klasse")</f>
        <v>1. klasse</v>
      </c>
      <c r="H41" s="1">
        <f ca="1">IFERROR(__xludf.DUMMYFUNCTION("""COMPUTED_VALUE"""),9)</f>
        <v>9</v>
      </c>
      <c r="I41" s="1">
        <f ca="1">IFERROR(__xludf.DUMMYFUNCTION("""COMPUTED_VALUE"""),10)</f>
        <v>10</v>
      </c>
      <c r="N41" s="1" t="str">
        <f ca="1">IFERROR(__xludf.DUMMYFUNCTION("""COMPUTED_VALUE"""),"1. klasse")</f>
        <v>1. klasse</v>
      </c>
      <c r="O41" s="1">
        <f ca="1">IFERROR(__xludf.DUMMYFUNCTION("""COMPUTED_VALUE"""),8)</f>
        <v>8</v>
      </c>
      <c r="P41" s="1">
        <f ca="1">IFERROR(__xludf.DUMMYFUNCTION("""COMPUTED_VALUE"""),13)</f>
        <v>13</v>
      </c>
    </row>
    <row r="42" spans="1:16" ht="15.75" customHeight="1" x14ac:dyDescent="0.15">
      <c r="A42" s="1" t="str">
        <f ca="1">IFERROR(__xludf.DUMMYFUNCTION("""COMPUTED_VALUE"""),"1. klasse")</f>
        <v>1. klasse</v>
      </c>
      <c r="B42" s="1" t="str">
        <f ca="1">IFERROR(__xludf.DUMMYFUNCTION("""COMPUTED_VALUE"""),"C")</f>
        <v>C</v>
      </c>
      <c r="C42" s="1">
        <f ca="1">IFERROR(__xludf.DUMMYFUNCTION("""COMPUTED_VALUE"""),4)</f>
        <v>4</v>
      </c>
      <c r="D42" s="1">
        <f ca="1"/>
        <v>4</v>
      </c>
      <c r="G42" s="1" t="str">
        <f ca="1">IFERROR(__xludf.DUMMYFUNCTION("""COMPUTED_VALUE"""),"1. klasse")</f>
        <v>1. klasse</v>
      </c>
      <c r="H42" s="1">
        <f ca="1">IFERROR(__xludf.DUMMYFUNCTION("""COMPUTED_VALUE"""),9)</f>
        <v>9</v>
      </c>
      <c r="I42" s="1">
        <f ca="1">IFERROR(__xludf.DUMMYFUNCTION("""COMPUTED_VALUE"""),20)</f>
        <v>20</v>
      </c>
      <c r="N42" s="1" t="str">
        <f ca="1">IFERROR(__xludf.DUMMYFUNCTION("""COMPUTED_VALUE"""),"1. klasse")</f>
        <v>1. klasse</v>
      </c>
      <c r="O42" s="1">
        <f ca="1">IFERROR(__xludf.DUMMYFUNCTION("""COMPUTED_VALUE"""),9.25)</f>
        <v>9.25</v>
      </c>
      <c r="P42" s="1">
        <f ca="1">IFERROR(__xludf.DUMMYFUNCTION("""COMPUTED_VALUE"""),20)</f>
        <v>20</v>
      </c>
    </row>
    <row r="43" spans="1:16" ht="15.75" customHeight="1" x14ac:dyDescent="0.15">
      <c r="A43" s="1" t="str">
        <f ca="1">IFERROR(__xludf.DUMMYFUNCTION("""COMPUTED_VALUE"""),"2. klasse")</f>
        <v>2. klasse</v>
      </c>
      <c r="B43" s="1" t="str">
        <f ca="1">IFERROR(__xludf.DUMMYFUNCTION("""COMPUTED_VALUE"""),"D")</f>
        <v>D</v>
      </c>
      <c r="C43" s="1">
        <f ca="1">IFERROR(__xludf.DUMMYFUNCTION("""COMPUTED_VALUE"""),4)</f>
        <v>4</v>
      </c>
      <c r="D43" s="1">
        <f ca="1"/>
        <v>3</v>
      </c>
      <c r="G43" s="1" t="str">
        <f ca="1">IFERROR(__xludf.DUMMYFUNCTION("""COMPUTED_VALUE"""),"2. klasse")</f>
        <v>2. klasse</v>
      </c>
      <c r="H43" s="1">
        <f ca="1">IFERROR(__xludf.DUMMYFUNCTION("""COMPUTED_VALUE"""),9.5)</f>
        <v>9.5</v>
      </c>
      <c r="I43" s="1">
        <f ca="1">IFERROR(__xludf.DUMMYFUNCTION("""COMPUTED_VALUE"""),15)</f>
        <v>15</v>
      </c>
      <c r="N43" s="1" t="str">
        <f ca="1">IFERROR(__xludf.DUMMYFUNCTION("""COMPUTED_VALUE"""),"2. klasse")</f>
        <v>2. klasse</v>
      </c>
      <c r="O43" s="1">
        <f ca="1">IFERROR(__xludf.DUMMYFUNCTION("""COMPUTED_VALUE"""),9.5)</f>
        <v>9.5</v>
      </c>
      <c r="P43" s="1">
        <f ca="1">IFERROR(__xludf.DUMMYFUNCTION("""COMPUTED_VALUE"""),12)</f>
        <v>12</v>
      </c>
    </row>
    <row r="44" spans="1:16" ht="15.75" customHeight="1" x14ac:dyDescent="0.15">
      <c r="A44" s="1" t="str">
        <f ca="1">IFERROR(__xludf.DUMMYFUNCTION("""COMPUTED_VALUE"""),"1. klasse")</f>
        <v>1. klasse</v>
      </c>
      <c r="B44" s="1" t="str">
        <f ca="1">IFERROR(__xludf.DUMMYFUNCTION("""COMPUTED_VALUE"""),"D")</f>
        <v>D</v>
      </c>
      <c r="C44" s="1"/>
      <c r="D44" s="1">
        <f ca="1"/>
        <v>3</v>
      </c>
      <c r="G44" s="1" t="str">
        <f ca="1">IFERROR(__xludf.DUMMYFUNCTION("""COMPUTED_VALUE"""),"1. klasse")</f>
        <v>1. klasse</v>
      </c>
      <c r="H44" s="1">
        <f ca="1">IFERROR(__xludf.DUMMYFUNCTION("""COMPUTED_VALUE"""),9)</f>
        <v>9</v>
      </c>
      <c r="I44" s="1">
        <f ca="1">IFERROR(__xludf.DUMMYFUNCTION("""COMPUTED_VALUE"""),12)</f>
        <v>12</v>
      </c>
      <c r="N44" s="1" t="str">
        <f ca="1">IFERROR(__xludf.DUMMYFUNCTION("""COMPUTED_VALUE"""),"1. klasse")</f>
        <v>1. klasse</v>
      </c>
      <c r="O44" s="1">
        <f ca="1">IFERROR(__xludf.DUMMYFUNCTION("""COMPUTED_VALUE"""),9)</f>
        <v>9</v>
      </c>
      <c r="P44" s="1">
        <f ca="1">IFERROR(__xludf.DUMMYFUNCTION("""COMPUTED_VALUE"""),8)</f>
        <v>8</v>
      </c>
    </row>
    <row r="45" spans="1:16" ht="13" x14ac:dyDescent="0.15">
      <c r="A45" s="1" t="str">
        <f ca="1">IFERROR(__xludf.DUMMYFUNCTION("""COMPUTED_VALUE"""),"1. klasse")</f>
        <v>1. klasse</v>
      </c>
      <c r="B45" s="1" t="str">
        <f ca="1">IFERROR(__xludf.DUMMYFUNCTION("""COMPUTED_VALUE"""),"D")</f>
        <v>D</v>
      </c>
      <c r="C45" s="1">
        <f ca="1">IFERROR(__xludf.DUMMYFUNCTION("""COMPUTED_VALUE"""),4)</f>
        <v>4</v>
      </c>
      <c r="D45" s="1">
        <f ca="1"/>
        <v>3</v>
      </c>
      <c r="G45" s="1" t="str">
        <f ca="1">IFERROR(__xludf.DUMMYFUNCTION("""COMPUTED_VALUE"""),"1. klasse")</f>
        <v>1. klasse</v>
      </c>
      <c r="H45" s="1">
        <f ca="1">IFERROR(__xludf.DUMMYFUNCTION("""COMPUTED_VALUE"""),8)</f>
        <v>8</v>
      </c>
      <c r="I45" s="1">
        <f ca="1">IFERROR(__xludf.DUMMYFUNCTION("""COMPUTED_VALUE"""),15)</f>
        <v>15</v>
      </c>
      <c r="N45" s="1" t="str">
        <f ca="1">IFERROR(__xludf.DUMMYFUNCTION("""COMPUTED_VALUE"""),"1. klasse")</f>
        <v>1. klasse</v>
      </c>
      <c r="O45" s="1">
        <f ca="1">IFERROR(__xludf.DUMMYFUNCTION("""COMPUTED_VALUE"""),9.25)</f>
        <v>9.25</v>
      </c>
      <c r="P45" s="1">
        <f ca="1">IFERROR(__xludf.DUMMYFUNCTION("""COMPUTED_VALUE"""),20)</f>
        <v>20</v>
      </c>
    </row>
    <row r="46" spans="1:16" ht="13" x14ac:dyDescent="0.15">
      <c r="A46" s="1" t="str">
        <f ca="1">IFERROR(__xludf.DUMMYFUNCTION("""COMPUTED_VALUE"""),"1. klasse")</f>
        <v>1. klasse</v>
      </c>
      <c r="B46" s="1" t="str">
        <f ca="1">IFERROR(__xludf.DUMMYFUNCTION("""COMPUTED_VALUE"""),"D")</f>
        <v>D</v>
      </c>
      <c r="C46" s="1">
        <f ca="1">IFERROR(__xludf.DUMMYFUNCTION("""COMPUTED_VALUE"""),4)</f>
        <v>4</v>
      </c>
      <c r="D46" s="1">
        <f ca="1"/>
        <v>3</v>
      </c>
      <c r="G46" s="1" t="str">
        <f ca="1">IFERROR(__xludf.DUMMYFUNCTION("""COMPUTED_VALUE"""),"1. klasse")</f>
        <v>1. klasse</v>
      </c>
      <c r="H46" s="1">
        <f ca="1">IFERROR(__xludf.DUMMYFUNCTION("""COMPUTED_VALUE"""),9)</f>
        <v>9</v>
      </c>
      <c r="I46" s="1">
        <f ca="1">IFERROR(__xludf.DUMMYFUNCTION("""COMPUTED_VALUE"""),12)</f>
        <v>12</v>
      </c>
      <c r="N46" s="1" t="str">
        <f ca="1">IFERROR(__xludf.DUMMYFUNCTION("""COMPUTED_VALUE"""),"1. klasse")</f>
        <v>1. klasse</v>
      </c>
      <c r="O46" s="1">
        <f ca="1">IFERROR(__xludf.DUMMYFUNCTION("""COMPUTED_VALUE"""),9.5)</f>
        <v>9.5</v>
      </c>
      <c r="P46" s="1">
        <f ca="1">IFERROR(__xludf.DUMMYFUNCTION("""COMPUTED_VALUE"""),14)</f>
        <v>14</v>
      </c>
    </row>
    <row r="47" spans="1:16" ht="13" x14ac:dyDescent="0.15">
      <c r="A47" s="1" t="str">
        <f ca="1">IFERROR(__xludf.DUMMYFUNCTION("""COMPUTED_VALUE"""),"1. klasse")</f>
        <v>1. klasse</v>
      </c>
      <c r="B47" s="1" t="str">
        <f ca="1">IFERROR(__xludf.DUMMYFUNCTION("""COMPUTED_VALUE"""),"C")</f>
        <v>C</v>
      </c>
      <c r="C47" s="1">
        <f ca="1">IFERROR(__xludf.DUMMYFUNCTION("""COMPUTED_VALUE"""),3)</f>
        <v>3</v>
      </c>
      <c r="D47" s="1">
        <f ca="1"/>
        <v>4</v>
      </c>
      <c r="G47" s="1" t="str">
        <f ca="1">IFERROR(__xludf.DUMMYFUNCTION("""COMPUTED_VALUE"""),"1. klasse")</f>
        <v>1. klasse</v>
      </c>
      <c r="H47" s="1">
        <f ca="1">IFERROR(__xludf.DUMMYFUNCTION("""COMPUTED_VALUE"""),8)</f>
        <v>8</v>
      </c>
      <c r="I47" s="1">
        <f ca="1">IFERROR(__xludf.DUMMYFUNCTION("""COMPUTED_VALUE"""),30)</f>
        <v>30</v>
      </c>
      <c r="N47" s="1" t="str">
        <f ca="1">IFERROR(__xludf.DUMMYFUNCTION("""COMPUTED_VALUE"""),"1. klasse")</f>
        <v>1. klasse</v>
      </c>
      <c r="O47" s="1">
        <f ca="1">IFERROR(__xludf.DUMMYFUNCTION("""COMPUTED_VALUE"""),9.5)</f>
        <v>9.5</v>
      </c>
      <c r="P47" s="1">
        <f ca="1">IFERROR(__xludf.DUMMYFUNCTION("""COMPUTED_VALUE"""),40)</f>
        <v>40</v>
      </c>
    </row>
    <row r="48" spans="1:16" ht="13" x14ac:dyDescent="0.15">
      <c r="A48" s="1" t="str">
        <f ca="1">IFERROR(__xludf.DUMMYFUNCTION("""COMPUTED_VALUE"""),"2. klasse")</f>
        <v>2. klasse</v>
      </c>
      <c r="B48" s="1" t="str">
        <f ca="1">IFERROR(__xludf.DUMMYFUNCTION("""COMPUTED_VALUE"""),"D")</f>
        <v>D</v>
      </c>
      <c r="C48" s="1">
        <f ca="1">IFERROR(__xludf.DUMMYFUNCTION("""COMPUTED_VALUE"""),2)</f>
        <v>2</v>
      </c>
      <c r="D48" s="1">
        <f ca="1"/>
        <v>3</v>
      </c>
      <c r="G48" s="1" t="str">
        <f ca="1">IFERROR(__xludf.DUMMYFUNCTION("""COMPUTED_VALUE"""),"2. klasse")</f>
        <v>2. klasse</v>
      </c>
      <c r="H48" s="1">
        <f ca="1">IFERROR(__xludf.DUMMYFUNCTION("""COMPUTED_VALUE"""),8.75)</f>
        <v>8.75</v>
      </c>
      <c r="I48" s="1">
        <f ca="1">IFERROR(__xludf.DUMMYFUNCTION("""COMPUTED_VALUE"""),5)</f>
        <v>5</v>
      </c>
      <c r="N48" s="1" t="str">
        <f ca="1">IFERROR(__xludf.DUMMYFUNCTION("""COMPUTED_VALUE"""),"2. klasse")</f>
        <v>2. klasse</v>
      </c>
      <c r="O48" s="1">
        <f ca="1">IFERROR(__xludf.DUMMYFUNCTION("""COMPUTED_VALUE"""),9.25)</f>
        <v>9.25</v>
      </c>
      <c r="P48" s="1">
        <f ca="1">IFERROR(__xludf.DUMMYFUNCTION("""COMPUTED_VALUE"""),5)</f>
        <v>5</v>
      </c>
    </row>
    <row r="49" spans="1:16" ht="13" x14ac:dyDescent="0.15">
      <c r="A49" s="1" t="str">
        <f ca="1">IFERROR(__xludf.DUMMYFUNCTION("""COMPUTED_VALUE"""),"2. klasse")</f>
        <v>2. klasse</v>
      </c>
      <c r="B49" s="1" t="str">
        <f ca="1">IFERROR(__xludf.DUMMYFUNCTION("""COMPUTED_VALUE"""),"C")</f>
        <v>C</v>
      </c>
      <c r="C49" s="1">
        <f ca="1">IFERROR(__xludf.DUMMYFUNCTION("""COMPUTED_VALUE"""),2)</f>
        <v>2</v>
      </c>
      <c r="D49" s="1">
        <f ca="1"/>
        <v>4</v>
      </c>
      <c r="G49" s="1" t="str">
        <f ca="1">IFERROR(__xludf.DUMMYFUNCTION("""COMPUTED_VALUE"""),"2. klasse")</f>
        <v>2. klasse</v>
      </c>
      <c r="H49" s="1">
        <f ca="1">IFERROR(__xludf.DUMMYFUNCTION("""COMPUTED_VALUE"""),9)</f>
        <v>9</v>
      </c>
      <c r="I49" s="1">
        <f ca="1">IFERROR(__xludf.DUMMYFUNCTION("""COMPUTED_VALUE"""),20)</f>
        <v>20</v>
      </c>
      <c r="N49" s="1" t="str">
        <f ca="1">IFERROR(__xludf.DUMMYFUNCTION("""COMPUTED_VALUE"""),"2. klasse")</f>
        <v>2. klasse</v>
      </c>
      <c r="O49" s="1">
        <f ca="1">IFERROR(__xludf.DUMMYFUNCTION("""COMPUTED_VALUE"""),7)</f>
        <v>7</v>
      </c>
      <c r="P49" s="1">
        <f ca="1">IFERROR(__xludf.DUMMYFUNCTION("""COMPUTED_VALUE"""),20)</f>
        <v>20</v>
      </c>
    </row>
    <row r="50" spans="1:16" ht="13" x14ac:dyDescent="0.15">
      <c r="A50" s="1" t="str">
        <f ca="1">IFERROR(__xludf.DUMMYFUNCTION("""COMPUTED_VALUE"""),"2. klasse")</f>
        <v>2. klasse</v>
      </c>
      <c r="B50" s="1" t="str">
        <f ca="1">IFERROR(__xludf.DUMMYFUNCTION("""COMPUTED_VALUE"""),"C")</f>
        <v>C</v>
      </c>
      <c r="C50" s="1">
        <f ca="1">IFERROR(__xludf.DUMMYFUNCTION("""COMPUTED_VALUE"""),8)</f>
        <v>8</v>
      </c>
      <c r="D50" s="1">
        <f ca="1"/>
        <v>4</v>
      </c>
      <c r="G50" s="1" t="str">
        <f ca="1">IFERROR(__xludf.DUMMYFUNCTION("""COMPUTED_VALUE"""),"2. klasse")</f>
        <v>2. klasse</v>
      </c>
      <c r="H50" s="1">
        <f ca="1">IFERROR(__xludf.DUMMYFUNCTION("""COMPUTED_VALUE"""),8.75)</f>
        <v>8.75</v>
      </c>
      <c r="I50" s="1">
        <f ca="1">IFERROR(__xludf.DUMMYFUNCTION("""COMPUTED_VALUE"""),30)</f>
        <v>30</v>
      </c>
      <c r="N50" s="1" t="str">
        <f ca="1">IFERROR(__xludf.DUMMYFUNCTION("""COMPUTED_VALUE"""),"2. klasse")</f>
        <v>2. klasse</v>
      </c>
      <c r="O50" s="1">
        <f ca="1">IFERROR(__xludf.DUMMYFUNCTION("""COMPUTED_VALUE"""),9.25)</f>
        <v>9.25</v>
      </c>
      <c r="P50" s="1">
        <f ca="1">IFERROR(__xludf.DUMMYFUNCTION("""COMPUTED_VALUE"""),27)</f>
        <v>27</v>
      </c>
    </row>
    <row r="51" spans="1:16" ht="13" x14ac:dyDescent="0.15">
      <c r="A51" s="1" t="str">
        <f ca="1">IFERROR(__xludf.DUMMYFUNCTION("""COMPUTED_VALUE"""),"2. klasse")</f>
        <v>2. klasse</v>
      </c>
      <c r="B51" s="1" t="str">
        <f ca="1">IFERROR(__xludf.DUMMYFUNCTION("""COMPUTED_VALUE"""),"D")</f>
        <v>D</v>
      </c>
      <c r="C51" s="1">
        <f ca="1">IFERROR(__xludf.DUMMYFUNCTION("""COMPUTED_VALUE"""),3)</f>
        <v>3</v>
      </c>
      <c r="D51" s="1">
        <f ca="1"/>
        <v>3</v>
      </c>
      <c r="G51" s="1" t="str">
        <f ca="1">IFERROR(__xludf.DUMMYFUNCTION("""COMPUTED_VALUE"""),"2. klasse")</f>
        <v>2. klasse</v>
      </c>
      <c r="H51" s="1">
        <f ca="1">IFERROR(__xludf.DUMMYFUNCTION("""COMPUTED_VALUE"""),8)</f>
        <v>8</v>
      </c>
      <c r="I51" s="1">
        <f ca="1">IFERROR(__xludf.DUMMYFUNCTION("""COMPUTED_VALUE"""),12)</f>
        <v>12</v>
      </c>
      <c r="N51" s="1" t="str">
        <f ca="1">IFERROR(__xludf.DUMMYFUNCTION("""COMPUTED_VALUE"""),"2. klasse")</f>
        <v>2. klasse</v>
      </c>
      <c r="O51" s="1">
        <f ca="1">IFERROR(__xludf.DUMMYFUNCTION("""COMPUTED_VALUE"""),8.5)</f>
        <v>8.5</v>
      </c>
      <c r="P51" s="1">
        <f ca="1">IFERROR(__xludf.DUMMYFUNCTION("""COMPUTED_VALUE"""),12)</f>
        <v>12</v>
      </c>
    </row>
    <row r="52" spans="1:16" ht="13" x14ac:dyDescent="0.15">
      <c r="A52" s="1" t="str">
        <f ca="1">IFERROR(__xludf.DUMMYFUNCTION("""COMPUTED_VALUE"""),"1. klasse")</f>
        <v>1. klasse</v>
      </c>
      <c r="B52" s="1" t="str">
        <f ca="1">IFERROR(__xludf.DUMMYFUNCTION("""COMPUTED_VALUE"""),"D")</f>
        <v>D</v>
      </c>
      <c r="C52" s="1">
        <f ca="1">IFERROR(__xludf.DUMMYFUNCTION("""COMPUTED_VALUE"""),3)</f>
        <v>3</v>
      </c>
      <c r="D52" s="1">
        <f ca="1"/>
        <v>3</v>
      </c>
      <c r="G52" s="1" t="str">
        <f ca="1">IFERROR(__xludf.DUMMYFUNCTION("""COMPUTED_VALUE"""),"1. klasse")</f>
        <v>1. klasse</v>
      </c>
      <c r="H52" s="1">
        <f ca="1">IFERROR(__xludf.DUMMYFUNCTION("""COMPUTED_VALUE"""),7)</f>
        <v>7</v>
      </c>
      <c r="I52" s="1">
        <f ca="1">IFERROR(__xludf.DUMMYFUNCTION("""COMPUTED_VALUE"""),5)</f>
        <v>5</v>
      </c>
      <c r="N52" s="1" t="str">
        <f ca="1">IFERROR(__xludf.DUMMYFUNCTION("""COMPUTED_VALUE"""),"1. klasse")</f>
        <v>1. klasse</v>
      </c>
      <c r="O52" s="1">
        <f ca="1">IFERROR(__xludf.DUMMYFUNCTION("""COMPUTED_VALUE"""),9)</f>
        <v>9</v>
      </c>
      <c r="P52" s="1">
        <f ca="1">IFERROR(__xludf.DUMMYFUNCTION("""COMPUTED_VALUE"""),7)</f>
        <v>7</v>
      </c>
    </row>
    <row r="53" spans="1:16" ht="13" x14ac:dyDescent="0.15">
      <c r="A53" s="1" t="str">
        <f ca="1">IFERROR(__xludf.DUMMYFUNCTION("""COMPUTED_VALUE"""),"1. klasse")</f>
        <v>1. klasse</v>
      </c>
      <c r="B53" s="1" t="str">
        <f ca="1">IFERROR(__xludf.DUMMYFUNCTION("""COMPUTED_VALUE"""),"E")</f>
        <v>E</v>
      </c>
      <c r="C53" s="1">
        <f ca="1">IFERROR(__xludf.DUMMYFUNCTION("""COMPUTED_VALUE"""),3)</f>
        <v>3</v>
      </c>
      <c r="D53" s="1">
        <f ca="1"/>
        <v>2</v>
      </c>
      <c r="G53" s="1" t="str">
        <f ca="1">IFERROR(__xludf.DUMMYFUNCTION("""COMPUTED_VALUE"""),"1. klasse")</f>
        <v>1. klasse</v>
      </c>
      <c r="H53" s="1">
        <f ca="1">IFERROR(__xludf.DUMMYFUNCTION("""COMPUTED_VALUE"""),7)</f>
        <v>7</v>
      </c>
      <c r="I53" s="1">
        <f ca="1">IFERROR(__xludf.DUMMYFUNCTION("""COMPUTED_VALUE"""),6)</f>
        <v>6</v>
      </c>
      <c r="N53" s="1" t="str">
        <f ca="1">IFERROR(__xludf.DUMMYFUNCTION("""COMPUTED_VALUE"""),"1. klasse")</f>
        <v>1. klasse</v>
      </c>
      <c r="O53" s="1">
        <f ca="1">IFERROR(__xludf.DUMMYFUNCTION("""COMPUTED_VALUE"""),9)</f>
        <v>9</v>
      </c>
      <c r="P53" s="1">
        <f ca="1">IFERROR(__xludf.DUMMYFUNCTION("""COMPUTED_VALUE"""),10)</f>
        <v>10</v>
      </c>
    </row>
    <row r="54" spans="1:16" ht="13" x14ac:dyDescent="0.15">
      <c r="A54" s="1" t="str">
        <f ca="1">IFERROR(__xludf.DUMMYFUNCTION("""COMPUTED_VALUE"""),"2. klasse")</f>
        <v>2. klasse</v>
      </c>
      <c r="B54" s="1" t="str">
        <f ca="1">IFERROR(__xludf.DUMMYFUNCTION("""COMPUTED_VALUE"""),"D")</f>
        <v>D</v>
      </c>
      <c r="C54" s="1">
        <f ca="1">IFERROR(__xludf.DUMMYFUNCTION("""COMPUTED_VALUE"""),4)</f>
        <v>4</v>
      </c>
      <c r="D54" s="1">
        <f ca="1"/>
        <v>3</v>
      </c>
      <c r="G54" s="1" t="str">
        <f ca="1">IFERROR(__xludf.DUMMYFUNCTION("""COMPUTED_VALUE"""),"2. klasse")</f>
        <v>2. klasse</v>
      </c>
      <c r="H54" s="1">
        <f ca="1">IFERROR(__xludf.DUMMYFUNCTION("""COMPUTED_VALUE"""),9.75)</f>
        <v>9.75</v>
      </c>
      <c r="I54" s="1">
        <f ca="1">IFERROR(__xludf.DUMMYFUNCTION("""COMPUTED_VALUE"""),14)</f>
        <v>14</v>
      </c>
      <c r="N54" s="1" t="str">
        <f ca="1">IFERROR(__xludf.DUMMYFUNCTION("""COMPUTED_VALUE"""),"2. klasse")</f>
        <v>2. klasse</v>
      </c>
      <c r="O54" s="1">
        <f ca="1">IFERROR(__xludf.DUMMYFUNCTION("""COMPUTED_VALUE"""),7.75)</f>
        <v>7.75</v>
      </c>
      <c r="P54" s="1">
        <f ca="1">IFERROR(__xludf.DUMMYFUNCTION("""COMPUTED_VALUE"""),14)</f>
        <v>14</v>
      </c>
    </row>
    <row r="55" spans="1:16" ht="13" x14ac:dyDescent="0.15">
      <c r="A55" s="1" t="str">
        <f ca="1">IFERROR(__xludf.DUMMYFUNCTION("""COMPUTED_VALUE"""),"2. klasse")</f>
        <v>2. klasse</v>
      </c>
      <c r="B55" s="1" t="str">
        <f ca="1">IFERROR(__xludf.DUMMYFUNCTION("""COMPUTED_VALUE"""),"B")</f>
        <v>B</v>
      </c>
      <c r="C55" s="1">
        <f ca="1">IFERROR(__xludf.DUMMYFUNCTION("""COMPUTED_VALUE"""),7)</f>
        <v>7</v>
      </c>
      <c r="D55" s="1">
        <f ca="1"/>
        <v>5</v>
      </c>
      <c r="G55" s="1" t="str">
        <f ca="1">IFERROR(__xludf.DUMMYFUNCTION("""COMPUTED_VALUE"""),"2. klasse")</f>
        <v>2. klasse</v>
      </c>
      <c r="H55" s="1">
        <f ca="1">IFERROR(__xludf.DUMMYFUNCTION("""COMPUTED_VALUE"""),10)</f>
        <v>10</v>
      </c>
      <c r="I55" s="1">
        <f ca="1">IFERROR(__xludf.DUMMYFUNCTION("""COMPUTED_VALUE"""),15)</f>
        <v>15</v>
      </c>
      <c r="N55" s="1" t="str">
        <f ca="1">IFERROR(__xludf.DUMMYFUNCTION("""COMPUTED_VALUE"""),"2. klasse")</f>
        <v>2. klasse</v>
      </c>
      <c r="O55" s="1">
        <f ca="1">IFERROR(__xludf.DUMMYFUNCTION("""COMPUTED_VALUE"""),9.5)</f>
        <v>9.5</v>
      </c>
      <c r="P55" s="1">
        <f ca="1">IFERROR(__xludf.DUMMYFUNCTION("""COMPUTED_VALUE"""),12)</f>
        <v>12</v>
      </c>
    </row>
    <row r="56" spans="1:16" ht="13" x14ac:dyDescent="0.15">
      <c r="A56" s="1" t="str">
        <f ca="1">IFERROR(__xludf.DUMMYFUNCTION("""COMPUTED_VALUE"""),"1. klasse")</f>
        <v>1. klasse</v>
      </c>
      <c r="B56" s="1" t="str">
        <f ca="1">IFERROR(__xludf.DUMMYFUNCTION("""COMPUTED_VALUE"""),"D")</f>
        <v>D</v>
      </c>
      <c r="C56" s="1">
        <f ca="1">IFERROR(__xludf.DUMMYFUNCTION("""COMPUTED_VALUE"""),5)</f>
        <v>5</v>
      </c>
      <c r="D56" s="1">
        <f ca="1"/>
        <v>3</v>
      </c>
      <c r="G56" s="1" t="str">
        <f ca="1">IFERROR(__xludf.DUMMYFUNCTION("""COMPUTED_VALUE"""),"1. klasse")</f>
        <v>1. klasse</v>
      </c>
      <c r="H56" s="1">
        <f ca="1">IFERROR(__xludf.DUMMYFUNCTION("""COMPUTED_VALUE"""),7)</f>
        <v>7</v>
      </c>
      <c r="I56" s="1">
        <f ca="1">IFERROR(__xludf.DUMMYFUNCTION("""COMPUTED_VALUE"""),15)</f>
        <v>15</v>
      </c>
      <c r="N56" s="1" t="str">
        <f ca="1">IFERROR(__xludf.DUMMYFUNCTION("""COMPUTED_VALUE"""),"1. klasse")</f>
        <v>1. klasse</v>
      </c>
      <c r="O56" s="1">
        <f ca="1">IFERROR(__xludf.DUMMYFUNCTION("""COMPUTED_VALUE"""),9)</f>
        <v>9</v>
      </c>
      <c r="P56" s="1">
        <f ca="1">IFERROR(__xludf.DUMMYFUNCTION("""COMPUTED_VALUE"""),15)</f>
        <v>15</v>
      </c>
    </row>
    <row r="57" spans="1:16" ht="13" x14ac:dyDescent="0.15">
      <c r="A57" s="1" t="str">
        <f ca="1">IFERROR(__xludf.DUMMYFUNCTION("""COMPUTED_VALUE"""),"1. klasse")</f>
        <v>1. klasse</v>
      </c>
      <c r="B57" s="1" t="str">
        <f ca="1">IFERROR(__xludf.DUMMYFUNCTION("""COMPUTED_VALUE"""),"D")</f>
        <v>D</v>
      </c>
      <c r="C57" s="1">
        <f ca="1">IFERROR(__xludf.DUMMYFUNCTION("""COMPUTED_VALUE"""),4)</f>
        <v>4</v>
      </c>
      <c r="D57" s="1">
        <f ca="1"/>
        <v>3</v>
      </c>
      <c r="G57" s="1" t="str">
        <f ca="1">IFERROR(__xludf.DUMMYFUNCTION("""COMPUTED_VALUE"""),"1. klasse")</f>
        <v>1. klasse</v>
      </c>
      <c r="H57" s="1">
        <f ca="1">IFERROR(__xludf.DUMMYFUNCTION("""COMPUTED_VALUE"""),8)</f>
        <v>8</v>
      </c>
      <c r="I57" s="1">
        <f ca="1">IFERROR(__xludf.DUMMYFUNCTION("""COMPUTED_VALUE"""),22)</f>
        <v>22</v>
      </c>
      <c r="N57" s="1" t="str">
        <f ca="1">IFERROR(__xludf.DUMMYFUNCTION("""COMPUTED_VALUE"""),"1. klasse")</f>
        <v>1. klasse</v>
      </c>
      <c r="O57" s="1">
        <f ca="1">IFERROR(__xludf.DUMMYFUNCTION("""COMPUTED_VALUE"""),9)</f>
        <v>9</v>
      </c>
      <c r="P57" s="1">
        <f ca="1">IFERROR(__xludf.DUMMYFUNCTION("""COMPUTED_VALUE"""),10)</f>
        <v>10</v>
      </c>
    </row>
    <row r="58" spans="1:16" ht="13" x14ac:dyDescent="0.15">
      <c r="A58" s="1" t="str">
        <f ca="1">IFERROR(__xludf.DUMMYFUNCTION("""COMPUTED_VALUE"""),"1. klasse")</f>
        <v>1. klasse</v>
      </c>
      <c r="B58" s="1" t="str">
        <f ca="1">IFERROR(__xludf.DUMMYFUNCTION("""COMPUTED_VALUE"""),"B")</f>
        <v>B</v>
      </c>
      <c r="C58" s="1">
        <f ca="1">IFERROR(__xludf.DUMMYFUNCTION("""COMPUTED_VALUE"""),8)</f>
        <v>8</v>
      </c>
      <c r="D58" s="1">
        <f ca="1"/>
        <v>5</v>
      </c>
      <c r="G58" s="1" t="str">
        <f ca="1">IFERROR(__xludf.DUMMYFUNCTION("""COMPUTED_VALUE"""),"1. klasse")</f>
        <v>1. klasse</v>
      </c>
      <c r="H58" s="1">
        <f ca="1">IFERROR(__xludf.DUMMYFUNCTION("""COMPUTED_VALUE"""),7)</f>
        <v>7</v>
      </c>
      <c r="I58" s="1">
        <f ca="1">IFERROR(__xludf.DUMMYFUNCTION("""COMPUTED_VALUE"""),20)</f>
        <v>20</v>
      </c>
      <c r="N58" s="1" t="str">
        <f ca="1">IFERROR(__xludf.DUMMYFUNCTION("""COMPUTED_VALUE"""),"1. klasse")</f>
        <v>1. klasse</v>
      </c>
      <c r="O58" s="1">
        <f ca="1">IFERROR(__xludf.DUMMYFUNCTION("""COMPUTED_VALUE"""),8)</f>
        <v>8</v>
      </c>
      <c r="P58" s="1">
        <f ca="1">IFERROR(__xludf.DUMMYFUNCTION("""COMPUTED_VALUE"""),28)</f>
        <v>28</v>
      </c>
    </row>
    <row r="59" spans="1:16" ht="13" x14ac:dyDescent="0.15">
      <c r="A59" s="1" t="str">
        <f ca="1">IFERROR(__xludf.DUMMYFUNCTION("""COMPUTED_VALUE"""),"2. klasse")</f>
        <v>2. klasse</v>
      </c>
      <c r="B59" s="1" t="str">
        <f ca="1">IFERROR(__xludf.DUMMYFUNCTION("""COMPUTED_VALUE"""),"D")</f>
        <v>D</v>
      </c>
      <c r="C59" s="1">
        <f ca="1">IFERROR(__xludf.DUMMYFUNCTION("""COMPUTED_VALUE"""),6)</f>
        <v>6</v>
      </c>
      <c r="D59" s="1">
        <f ca="1"/>
        <v>3</v>
      </c>
      <c r="G59" s="1" t="str">
        <f ca="1">IFERROR(__xludf.DUMMYFUNCTION("""COMPUTED_VALUE"""),"2. klasse")</f>
        <v>2. klasse</v>
      </c>
      <c r="H59" s="1">
        <f ca="1">IFERROR(__xludf.DUMMYFUNCTION("""COMPUTED_VALUE"""),9)</f>
        <v>9</v>
      </c>
      <c r="I59" s="1">
        <f ca="1">IFERROR(__xludf.DUMMYFUNCTION("""COMPUTED_VALUE"""),30)</f>
        <v>30</v>
      </c>
      <c r="N59" s="1" t="str">
        <f ca="1">IFERROR(__xludf.DUMMYFUNCTION("""COMPUTED_VALUE"""),"2. klasse")</f>
        <v>2. klasse</v>
      </c>
      <c r="O59" s="1">
        <f ca="1">IFERROR(__xludf.DUMMYFUNCTION("""COMPUTED_VALUE"""),9.25)</f>
        <v>9.25</v>
      </c>
      <c r="P59" s="1">
        <f ca="1">IFERROR(__xludf.DUMMYFUNCTION("""COMPUTED_VALUE"""),30)</f>
        <v>30</v>
      </c>
    </row>
    <row r="60" spans="1:16" ht="13" x14ac:dyDescent="0.15">
      <c r="A60" s="1" t="str">
        <f ca="1">IFERROR(__xludf.DUMMYFUNCTION("""COMPUTED_VALUE"""),"1. klasse")</f>
        <v>1. klasse</v>
      </c>
      <c r="B60" s="1" t="str">
        <f ca="1">IFERROR(__xludf.DUMMYFUNCTION("""COMPUTED_VALUE"""),"D")</f>
        <v>D</v>
      </c>
      <c r="C60" s="1">
        <f ca="1">IFERROR(__xludf.DUMMYFUNCTION("""COMPUTED_VALUE"""),4)</f>
        <v>4</v>
      </c>
      <c r="D60" s="1">
        <f ca="1"/>
        <v>3</v>
      </c>
      <c r="G60" s="1" t="str">
        <f ca="1">IFERROR(__xludf.DUMMYFUNCTION("""COMPUTED_VALUE"""),"1. klasse")</f>
        <v>1. klasse</v>
      </c>
      <c r="H60" s="1">
        <f ca="1">IFERROR(__xludf.DUMMYFUNCTION("""COMPUTED_VALUE"""),6.5)</f>
        <v>6.5</v>
      </c>
      <c r="I60" s="1">
        <f ca="1">IFERROR(__xludf.DUMMYFUNCTION("""COMPUTED_VALUE"""),12)</f>
        <v>12</v>
      </c>
      <c r="N60" s="1" t="str">
        <f ca="1">IFERROR(__xludf.DUMMYFUNCTION("""COMPUTED_VALUE"""),"1. klasse")</f>
        <v>1. klasse</v>
      </c>
      <c r="O60" s="1">
        <f ca="1">IFERROR(__xludf.DUMMYFUNCTION("""COMPUTED_VALUE"""),9.5)</f>
        <v>9.5</v>
      </c>
      <c r="P60" s="1">
        <f ca="1">IFERROR(__xludf.DUMMYFUNCTION("""COMPUTED_VALUE"""),12)</f>
        <v>12</v>
      </c>
    </row>
    <row r="61" spans="1:16" ht="13" x14ac:dyDescent="0.15">
      <c r="A61" s="1" t="str">
        <f ca="1">IFERROR(__xludf.DUMMYFUNCTION("""COMPUTED_VALUE"""),"1. klasse")</f>
        <v>1. klasse</v>
      </c>
      <c r="B61" s="1" t="str">
        <f ca="1">IFERROR(__xludf.DUMMYFUNCTION("""COMPUTED_VALUE"""),"D")</f>
        <v>D</v>
      </c>
      <c r="C61" s="1">
        <f ca="1">IFERROR(__xludf.DUMMYFUNCTION("""COMPUTED_VALUE"""),4)</f>
        <v>4</v>
      </c>
      <c r="D61" s="1">
        <f ca="1"/>
        <v>3</v>
      </c>
      <c r="G61" s="1" t="str">
        <f ca="1">IFERROR(__xludf.DUMMYFUNCTION("""COMPUTED_VALUE"""),"1. klasse")</f>
        <v>1. klasse</v>
      </c>
      <c r="H61" s="1">
        <f ca="1">IFERROR(__xludf.DUMMYFUNCTION("""COMPUTED_VALUE"""),8)</f>
        <v>8</v>
      </c>
      <c r="I61" s="1">
        <f ca="1">IFERROR(__xludf.DUMMYFUNCTION("""COMPUTED_VALUE"""),35)</f>
        <v>35</v>
      </c>
      <c r="N61" s="1" t="str">
        <f ca="1">IFERROR(__xludf.DUMMYFUNCTION("""COMPUTED_VALUE"""),"1. klasse")</f>
        <v>1. klasse</v>
      </c>
      <c r="O61" s="1">
        <f ca="1">IFERROR(__xludf.DUMMYFUNCTION("""COMPUTED_VALUE"""),7)</f>
        <v>7</v>
      </c>
      <c r="P61" s="1">
        <f ca="1">IFERROR(__xludf.DUMMYFUNCTION("""COMPUTED_VALUE"""),40)</f>
        <v>40</v>
      </c>
    </row>
    <row r="62" spans="1:16" ht="13" x14ac:dyDescent="0.15">
      <c r="A62" s="1" t="str">
        <f ca="1">IFERROR(__xludf.DUMMYFUNCTION("""COMPUTED_VALUE"""),"2. klasse")</f>
        <v>2. klasse</v>
      </c>
      <c r="B62" s="1" t="str">
        <f ca="1">IFERROR(__xludf.DUMMYFUNCTION("""COMPUTED_VALUE"""),"C")</f>
        <v>C</v>
      </c>
      <c r="C62" s="1">
        <f ca="1">IFERROR(__xludf.DUMMYFUNCTION("""COMPUTED_VALUE"""),4)</f>
        <v>4</v>
      </c>
      <c r="D62" s="1">
        <f ca="1"/>
        <v>4</v>
      </c>
      <c r="G62" s="1" t="str">
        <f ca="1">IFERROR(__xludf.DUMMYFUNCTION("""COMPUTED_VALUE"""),"2. klasse")</f>
        <v>2. klasse</v>
      </c>
      <c r="H62" s="1">
        <f ca="1">IFERROR(__xludf.DUMMYFUNCTION("""COMPUTED_VALUE"""),10)</f>
        <v>10</v>
      </c>
      <c r="I62" s="1">
        <f ca="1">IFERROR(__xludf.DUMMYFUNCTION("""COMPUTED_VALUE"""),10)</f>
        <v>10</v>
      </c>
      <c r="N62" s="1" t="str">
        <f ca="1">IFERROR(__xludf.DUMMYFUNCTION("""COMPUTED_VALUE"""),"2. klasse")</f>
        <v>2. klasse</v>
      </c>
      <c r="O62" s="1">
        <f ca="1">IFERROR(__xludf.DUMMYFUNCTION("""COMPUTED_VALUE"""),9.75)</f>
        <v>9.75</v>
      </c>
      <c r="P62" s="1">
        <f ca="1">IFERROR(__xludf.DUMMYFUNCTION("""COMPUTED_VALUE"""),8)</f>
        <v>8</v>
      </c>
    </row>
    <row r="63" spans="1:16" ht="13" x14ac:dyDescent="0.15">
      <c r="A63" s="1" t="str">
        <f ca="1">IFERROR(__xludf.DUMMYFUNCTION("""COMPUTED_VALUE"""),"1. klasse")</f>
        <v>1. klasse</v>
      </c>
      <c r="B63" s="1" t="str">
        <f ca="1">IFERROR(__xludf.DUMMYFUNCTION("""COMPUTED_VALUE"""),"C")</f>
        <v>C</v>
      </c>
      <c r="C63" s="1">
        <f ca="1">IFERROR(__xludf.DUMMYFUNCTION("""COMPUTED_VALUE"""),6)</f>
        <v>6</v>
      </c>
      <c r="D63" s="1">
        <f ca="1"/>
        <v>4</v>
      </c>
      <c r="G63" s="1" t="str">
        <f ca="1">IFERROR(__xludf.DUMMYFUNCTION("""COMPUTED_VALUE"""),"1. klasse")</f>
        <v>1. klasse</v>
      </c>
      <c r="H63" s="1">
        <f ca="1">IFERROR(__xludf.DUMMYFUNCTION("""COMPUTED_VALUE"""),8)</f>
        <v>8</v>
      </c>
      <c r="I63" s="1">
        <f ca="1">IFERROR(__xludf.DUMMYFUNCTION("""COMPUTED_VALUE"""),15)</f>
        <v>15</v>
      </c>
      <c r="N63" s="1" t="str">
        <f ca="1">IFERROR(__xludf.DUMMYFUNCTION("""COMPUTED_VALUE"""),"1. klasse")</f>
        <v>1. klasse</v>
      </c>
      <c r="O63" s="1">
        <f ca="1">IFERROR(__xludf.DUMMYFUNCTION("""COMPUTED_VALUE"""),9)</f>
        <v>9</v>
      </c>
      <c r="P63" s="1">
        <f ca="1">IFERROR(__xludf.DUMMYFUNCTION("""COMPUTED_VALUE"""),20)</f>
        <v>20</v>
      </c>
    </row>
    <row r="64" spans="1:16" ht="13" x14ac:dyDescent="0.15">
      <c r="A64" s="1" t="str">
        <f ca="1">IFERROR(__xludf.DUMMYFUNCTION("""COMPUTED_VALUE"""),"1. klasse")</f>
        <v>1. klasse</v>
      </c>
      <c r="B64" s="1" t="str">
        <f ca="1">IFERROR(__xludf.DUMMYFUNCTION("""COMPUTED_VALUE"""),"D")</f>
        <v>D</v>
      </c>
      <c r="C64" s="1">
        <f ca="1">IFERROR(__xludf.DUMMYFUNCTION("""COMPUTED_VALUE"""),5)</f>
        <v>5</v>
      </c>
      <c r="D64" s="1">
        <f ca="1"/>
        <v>3</v>
      </c>
      <c r="G64" s="1" t="str">
        <f ca="1">IFERROR(__xludf.DUMMYFUNCTION("""COMPUTED_VALUE"""),"1. klasse")</f>
        <v>1. klasse</v>
      </c>
      <c r="H64" s="1">
        <f ca="1">IFERROR(__xludf.DUMMYFUNCTION("""COMPUTED_VALUE"""),9)</f>
        <v>9</v>
      </c>
      <c r="I64" s="1">
        <f ca="1">IFERROR(__xludf.DUMMYFUNCTION("""COMPUTED_VALUE"""),15)</f>
        <v>15</v>
      </c>
      <c r="N64" s="1" t="str">
        <f ca="1">IFERROR(__xludf.DUMMYFUNCTION("""COMPUTED_VALUE"""),"1. klasse")</f>
        <v>1. klasse</v>
      </c>
      <c r="O64" s="1">
        <f ca="1">IFERROR(__xludf.DUMMYFUNCTION("""COMPUTED_VALUE"""),9)</f>
        <v>9</v>
      </c>
      <c r="P64" s="1">
        <f ca="1">IFERROR(__xludf.DUMMYFUNCTION("""COMPUTED_VALUE"""),12)</f>
        <v>12</v>
      </c>
    </row>
    <row r="65" spans="1:16" ht="13" x14ac:dyDescent="0.15">
      <c r="A65" s="1" t="str">
        <f ca="1">IFERROR(__xludf.DUMMYFUNCTION("""COMPUTED_VALUE"""),"1. klasse")</f>
        <v>1. klasse</v>
      </c>
      <c r="B65" s="1" t="str">
        <f ca="1">IFERROR(__xludf.DUMMYFUNCTION("""COMPUTED_VALUE"""),"C")</f>
        <v>C</v>
      </c>
      <c r="C65" s="1">
        <f ca="1">IFERROR(__xludf.DUMMYFUNCTION("""COMPUTED_VALUE"""),4)</f>
        <v>4</v>
      </c>
      <c r="D65" s="1">
        <f ca="1"/>
        <v>4</v>
      </c>
      <c r="G65" s="1" t="str">
        <f ca="1">IFERROR(__xludf.DUMMYFUNCTION("""COMPUTED_VALUE"""),"1. klasse")</f>
        <v>1. klasse</v>
      </c>
      <c r="H65" s="1">
        <f ca="1">IFERROR(__xludf.DUMMYFUNCTION("""COMPUTED_VALUE"""),7)</f>
        <v>7</v>
      </c>
      <c r="I65" s="1">
        <f ca="1">IFERROR(__xludf.DUMMYFUNCTION("""COMPUTED_VALUE"""),20)</f>
        <v>20</v>
      </c>
      <c r="N65" s="1" t="str">
        <f ca="1">IFERROR(__xludf.DUMMYFUNCTION("""COMPUTED_VALUE"""),"1. klasse")</f>
        <v>1. klasse</v>
      </c>
      <c r="O65" s="1">
        <f ca="1">IFERROR(__xludf.DUMMYFUNCTION("""COMPUTED_VALUE"""),8)</f>
        <v>8</v>
      </c>
      <c r="P65" s="1">
        <f ca="1">IFERROR(__xludf.DUMMYFUNCTION("""COMPUTED_VALUE"""),18)</f>
        <v>18</v>
      </c>
    </row>
    <row r="66" spans="1:16" ht="13" x14ac:dyDescent="0.15">
      <c r="A66" s="1" t="str">
        <f ca="1">IFERROR(__xludf.DUMMYFUNCTION("""COMPUTED_VALUE"""),"1. klasse")</f>
        <v>1. klasse</v>
      </c>
      <c r="B66" s="1" t="str">
        <f ca="1">IFERROR(__xludf.DUMMYFUNCTION("""COMPUTED_VALUE"""),"D")</f>
        <v>D</v>
      </c>
      <c r="C66" s="1">
        <f ca="1">IFERROR(__xludf.DUMMYFUNCTION("""COMPUTED_VALUE"""),5)</f>
        <v>5</v>
      </c>
      <c r="D66" s="1">
        <f ca="1"/>
        <v>3</v>
      </c>
      <c r="G66" s="1" t="str">
        <f ca="1">IFERROR(__xludf.DUMMYFUNCTION("""COMPUTED_VALUE"""),"1. klasse")</f>
        <v>1. klasse</v>
      </c>
      <c r="H66" s="1">
        <f ca="1">IFERROR(__xludf.DUMMYFUNCTION("""COMPUTED_VALUE"""),9)</f>
        <v>9</v>
      </c>
      <c r="I66" s="1">
        <f ca="1">IFERROR(__xludf.DUMMYFUNCTION("""COMPUTED_VALUE"""),25)</f>
        <v>25</v>
      </c>
      <c r="N66" s="1" t="str">
        <f ca="1">IFERROR(__xludf.DUMMYFUNCTION("""COMPUTED_VALUE"""),"1. klasse")</f>
        <v>1. klasse</v>
      </c>
      <c r="O66" s="1">
        <f ca="1">IFERROR(__xludf.DUMMYFUNCTION("""COMPUTED_VALUE"""),9.5)</f>
        <v>9.5</v>
      </c>
      <c r="P66" s="1">
        <f ca="1">IFERROR(__xludf.DUMMYFUNCTION("""COMPUTED_VALUE"""),20)</f>
        <v>20</v>
      </c>
    </row>
    <row r="67" spans="1:16" ht="13" x14ac:dyDescent="0.15">
      <c r="A67" s="1" t="str">
        <f ca="1">IFERROR(__xludf.DUMMYFUNCTION("""COMPUTED_VALUE"""),"1. klasse")</f>
        <v>1. klasse</v>
      </c>
      <c r="B67" s="1" t="str">
        <f ca="1">IFERROR(__xludf.DUMMYFUNCTION("""COMPUTED_VALUE"""),"C")</f>
        <v>C</v>
      </c>
      <c r="C67" s="1">
        <f ca="1">IFERROR(__xludf.DUMMYFUNCTION("""COMPUTED_VALUE"""),4)</f>
        <v>4</v>
      </c>
      <c r="D67" s="1">
        <f ca="1"/>
        <v>4</v>
      </c>
      <c r="G67" s="1" t="str">
        <f ca="1">IFERROR(__xludf.DUMMYFUNCTION("""COMPUTED_VALUE"""),"1. klasse")</f>
        <v>1. klasse</v>
      </c>
      <c r="H67" s="1">
        <f ca="1">IFERROR(__xludf.DUMMYFUNCTION("""COMPUTED_VALUE"""),8.75)</f>
        <v>8.75</v>
      </c>
      <c r="I67" s="1">
        <f ca="1">IFERROR(__xludf.DUMMYFUNCTION("""COMPUTED_VALUE"""),15)</f>
        <v>15</v>
      </c>
      <c r="N67" s="1" t="str">
        <f ca="1">IFERROR(__xludf.DUMMYFUNCTION("""COMPUTED_VALUE"""),"1. klasse")</f>
        <v>1. klasse</v>
      </c>
      <c r="O67" s="1">
        <f ca="1">IFERROR(__xludf.DUMMYFUNCTION("""COMPUTED_VALUE"""),8)</f>
        <v>8</v>
      </c>
      <c r="P67" s="1">
        <f ca="1">IFERROR(__xludf.DUMMYFUNCTION("""COMPUTED_VALUE"""),20)</f>
        <v>20</v>
      </c>
    </row>
    <row r="68" spans="1:16" ht="13" x14ac:dyDescent="0.15">
      <c r="A68" s="1" t="str">
        <f ca="1">IFERROR(__xludf.DUMMYFUNCTION("""COMPUTED_VALUE"""),"1. klasse")</f>
        <v>1. klasse</v>
      </c>
      <c r="B68" s="1" t="str">
        <f ca="1">IFERROR(__xludf.DUMMYFUNCTION("""COMPUTED_VALUE"""),"C")</f>
        <v>C</v>
      </c>
      <c r="C68" s="1">
        <f ca="1">IFERROR(__xludf.DUMMYFUNCTION("""COMPUTED_VALUE"""),6)</f>
        <v>6</v>
      </c>
      <c r="D68" s="1">
        <f ca="1"/>
        <v>4</v>
      </c>
      <c r="G68" s="1" t="str">
        <f ca="1">IFERROR(__xludf.DUMMYFUNCTION("""COMPUTED_VALUE"""),"1. klasse")</f>
        <v>1. klasse</v>
      </c>
      <c r="H68" s="1">
        <f ca="1">IFERROR(__xludf.DUMMYFUNCTION("""COMPUTED_VALUE"""),9)</f>
        <v>9</v>
      </c>
      <c r="I68" s="1">
        <f ca="1">IFERROR(__xludf.DUMMYFUNCTION("""COMPUTED_VALUE"""),9)</f>
        <v>9</v>
      </c>
      <c r="N68" s="1" t="str">
        <f ca="1">IFERROR(__xludf.DUMMYFUNCTION("""COMPUTED_VALUE"""),"1. klasse")</f>
        <v>1. klasse</v>
      </c>
      <c r="O68" s="1">
        <f ca="1">IFERROR(__xludf.DUMMYFUNCTION("""COMPUTED_VALUE"""),9.5)</f>
        <v>9.5</v>
      </c>
      <c r="P68" s="1">
        <f ca="1">IFERROR(__xludf.DUMMYFUNCTION("""COMPUTED_VALUE"""),7)</f>
        <v>7</v>
      </c>
    </row>
    <row r="69" spans="1:16" ht="13" x14ac:dyDescent="0.15">
      <c r="A69" s="1" t="str">
        <f ca="1">IFERROR(__xludf.DUMMYFUNCTION("""COMPUTED_VALUE"""),"1. klasse")</f>
        <v>1. klasse</v>
      </c>
      <c r="B69" s="1" t="str">
        <f ca="1">IFERROR(__xludf.DUMMYFUNCTION("""COMPUTED_VALUE"""),"C")</f>
        <v>C</v>
      </c>
      <c r="C69" s="1">
        <f ca="1">IFERROR(__xludf.DUMMYFUNCTION("""COMPUTED_VALUE"""),5)</f>
        <v>5</v>
      </c>
      <c r="D69" s="1">
        <f ca="1"/>
        <v>4</v>
      </c>
      <c r="G69" s="1" t="str">
        <f ca="1">IFERROR(__xludf.DUMMYFUNCTION("""COMPUTED_VALUE"""),"1. klasse")</f>
        <v>1. klasse</v>
      </c>
      <c r="H69" s="1">
        <f ca="1">IFERROR(__xludf.DUMMYFUNCTION("""COMPUTED_VALUE"""),7)</f>
        <v>7</v>
      </c>
      <c r="I69" s="1">
        <f ca="1">IFERROR(__xludf.DUMMYFUNCTION("""COMPUTED_VALUE"""),18)</f>
        <v>18</v>
      </c>
      <c r="N69" s="1" t="str">
        <f ca="1">IFERROR(__xludf.DUMMYFUNCTION("""COMPUTED_VALUE"""),"1. klasse")</f>
        <v>1. klasse</v>
      </c>
      <c r="O69" s="1">
        <f ca="1">IFERROR(__xludf.DUMMYFUNCTION("""COMPUTED_VALUE"""),9)</f>
        <v>9</v>
      </c>
      <c r="P69" s="1">
        <f ca="1">IFERROR(__xludf.DUMMYFUNCTION("""COMPUTED_VALUE"""),20)</f>
        <v>20</v>
      </c>
    </row>
    <row r="70" spans="1:16" ht="13" x14ac:dyDescent="0.15">
      <c r="A70" s="1" t="str">
        <f ca="1">IFERROR(__xludf.DUMMYFUNCTION("""COMPUTED_VALUE"""),"1. klasse")</f>
        <v>1. klasse</v>
      </c>
      <c r="B70" s="1" t="str">
        <f ca="1">IFERROR(__xludf.DUMMYFUNCTION("""COMPUTED_VALUE"""),"D")</f>
        <v>D</v>
      </c>
      <c r="C70" s="1">
        <f ca="1">IFERROR(__xludf.DUMMYFUNCTION("""COMPUTED_VALUE"""),5)</f>
        <v>5</v>
      </c>
      <c r="D70" s="1">
        <f ca="1"/>
        <v>3</v>
      </c>
      <c r="G70" s="1" t="str">
        <f ca="1">IFERROR(__xludf.DUMMYFUNCTION("""COMPUTED_VALUE"""),"1. klasse")</f>
        <v>1. klasse</v>
      </c>
      <c r="H70" s="1">
        <f ca="1">IFERROR(__xludf.DUMMYFUNCTION("""COMPUTED_VALUE"""),8)</f>
        <v>8</v>
      </c>
      <c r="I70" s="1">
        <f ca="1">IFERROR(__xludf.DUMMYFUNCTION("""COMPUTED_VALUE"""),10)</f>
        <v>10</v>
      </c>
      <c r="N70" s="1" t="str">
        <f ca="1">IFERROR(__xludf.DUMMYFUNCTION("""COMPUTED_VALUE"""),"1. klasse")</f>
        <v>1. klasse</v>
      </c>
      <c r="O70" s="1">
        <f ca="1">IFERROR(__xludf.DUMMYFUNCTION("""COMPUTED_VALUE"""),9.25)</f>
        <v>9.25</v>
      </c>
      <c r="P70" s="1">
        <f ca="1">IFERROR(__xludf.DUMMYFUNCTION("""COMPUTED_VALUE"""),12)</f>
        <v>12</v>
      </c>
    </row>
    <row r="71" spans="1:16" ht="13" x14ac:dyDescent="0.15">
      <c r="A71" s="1" t="str">
        <f ca="1">IFERROR(__xludf.DUMMYFUNCTION("""COMPUTED_VALUE"""),"2. klasse")</f>
        <v>2. klasse</v>
      </c>
      <c r="B71" s="1" t="str">
        <f ca="1">IFERROR(__xludf.DUMMYFUNCTION("""COMPUTED_VALUE"""),"A")</f>
        <v>A</v>
      </c>
      <c r="C71" s="1">
        <f ca="1">IFERROR(__xludf.DUMMYFUNCTION("""COMPUTED_VALUE"""),5)</f>
        <v>5</v>
      </c>
      <c r="D71" s="1">
        <f ca="1"/>
        <v>6</v>
      </c>
      <c r="G71" s="1" t="str">
        <f ca="1">IFERROR(__xludf.DUMMYFUNCTION("""COMPUTED_VALUE"""),"2. klasse")</f>
        <v>2. klasse</v>
      </c>
      <c r="H71" s="1">
        <f ca="1">IFERROR(__xludf.DUMMYFUNCTION("""COMPUTED_VALUE"""),10)</f>
        <v>10</v>
      </c>
      <c r="I71" s="1">
        <f ca="1">IFERROR(__xludf.DUMMYFUNCTION("""COMPUTED_VALUE"""),10)</f>
        <v>10</v>
      </c>
      <c r="N71" s="1" t="str">
        <f ca="1">IFERROR(__xludf.DUMMYFUNCTION("""COMPUTED_VALUE"""),"2. klasse")</f>
        <v>2. klasse</v>
      </c>
      <c r="O71" s="1">
        <f ca="1">IFERROR(__xludf.DUMMYFUNCTION("""COMPUTED_VALUE"""),9.5)</f>
        <v>9.5</v>
      </c>
      <c r="P71" s="1">
        <f ca="1">IFERROR(__xludf.DUMMYFUNCTION("""COMPUTED_VALUE"""),12)</f>
        <v>12</v>
      </c>
    </row>
    <row r="72" spans="1:16" ht="13" x14ac:dyDescent="0.15">
      <c r="A72" s="1" t="str">
        <f ca="1">IFERROR(__xludf.DUMMYFUNCTION("""COMPUTED_VALUE"""),"1. klasse")</f>
        <v>1. klasse</v>
      </c>
      <c r="B72" s="1" t="str">
        <f ca="1">IFERROR(__xludf.DUMMYFUNCTION("""COMPUTED_VALUE"""),"D")</f>
        <v>D</v>
      </c>
      <c r="C72" s="1">
        <f ca="1">IFERROR(__xludf.DUMMYFUNCTION("""COMPUTED_VALUE"""),3)</f>
        <v>3</v>
      </c>
      <c r="D72" s="1">
        <f ca="1"/>
        <v>3</v>
      </c>
      <c r="G72" s="1" t="str">
        <f ca="1">IFERROR(__xludf.DUMMYFUNCTION("""COMPUTED_VALUE"""),"1. klasse")</f>
        <v>1. klasse</v>
      </c>
      <c r="H72" s="1">
        <f ca="1">IFERROR(__xludf.DUMMYFUNCTION("""COMPUTED_VALUE"""),6)</f>
        <v>6</v>
      </c>
      <c r="I72" s="1">
        <f ca="1">IFERROR(__xludf.DUMMYFUNCTION("""COMPUTED_VALUE"""),20)</f>
        <v>20</v>
      </c>
      <c r="N72" s="1" t="str">
        <f ca="1">IFERROR(__xludf.DUMMYFUNCTION("""COMPUTED_VALUE"""),"1. klasse")</f>
        <v>1. klasse</v>
      </c>
      <c r="O72" s="1">
        <f ca="1">IFERROR(__xludf.DUMMYFUNCTION("""COMPUTED_VALUE"""),9.5)</f>
        <v>9.5</v>
      </c>
      <c r="P72" s="1">
        <f ca="1">IFERROR(__xludf.DUMMYFUNCTION("""COMPUTED_VALUE"""),25)</f>
        <v>25</v>
      </c>
    </row>
    <row r="73" spans="1:16" ht="13" x14ac:dyDescent="0.15">
      <c r="A73" s="1" t="str">
        <f ca="1">IFERROR(__xludf.DUMMYFUNCTION("""COMPUTED_VALUE"""),"2. klasse")</f>
        <v>2. klasse</v>
      </c>
      <c r="B73" s="1" t="str">
        <f ca="1">IFERROR(__xludf.DUMMYFUNCTION("""COMPUTED_VALUE"""),"C")</f>
        <v>C</v>
      </c>
      <c r="C73" s="1">
        <f ca="1">IFERROR(__xludf.DUMMYFUNCTION("""COMPUTED_VALUE"""),4)</f>
        <v>4</v>
      </c>
      <c r="D73" s="1">
        <f ca="1"/>
        <v>4</v>
      </c>
      <c r="G73" s="1" t="str">
        <f ca="1">IFERROR(__xludf.DUMMYFUNCTION("""COMPUTED_VALUE"""),"2. klasse")</f>
        <v>2. klasse</v>
      </c>
      <c r="H73" s="1">
        <f ca="1">IFERROR(__xludf.DUMMYFUNCTION("""COMPUTED_VALUE"""),8)</f>
        <v>8</v>
      </c>
      <c r="I73" s="1">
        <f ca="1">IFERROR(__xludf.DUMMYFUNCTION("""COMPUTED_VALUE"""),20)</f>
        <v>20</v>
      </c>
      <c r="N73" s="1" t="str">
        <f ca="1">IFERROR(__xludf.DUMMYFUNCTION("""COMPUTED_VALUE"""),"2. klasse")</f>
        <v>2. klasse</v>
      </c>
      <c r="O73" s="1">
        <f ca="1">IFERROR(__xludf.DUMMYFUNCTION("""COMPUTED_VALUE"""),9)</f>
        <v>9</v>
      </c>
      <c r="P73" s="1">
        <f ca="1">IFERROR(__xludf.DUMMYFUNCTION("""COMPUTED_VALUE"""),20)</f>
        <v>20</v>
      </c>
    </row>
    <row r="74" spans="1:16" ht="13" x14ac:dyDescent="0.15">
      <c r="A74" s="1" t="str">
        <f ca="1">IFERROR(__xludf.DUMMYFUNCTION("""COMPUTED_VALUE"""),"2. klasse")</f>
        <v>2. klasse</v>
      </c>
      <c r="B74" s="1" t="str">
        <f ca="1">IFERROR(__xludf.DUMMYFUNCTION("""COMPUTED_VALUE"""),"D")</f>
        <v>D</v>
      </c>
      <c r="C74" s="1">
        <f ca="1">IFERROR(__xludf.DUMMYFUNCTION("""COMPUTED_VALUE"""),5)</f>
        <v>5</v>
      </c>
      <c r="D74" s="1">
        <f ca="1"/>
        <v>3</v>
      </c>
      <c r="G74" s="1" t="str">
        <f ca="1">IFERROR(__xludf.DUMMYFUNCTION("""COMPUTED_VALUE"""),"2. klasse")</f>
        <v>2. klasse</v>
      </c>
      <c r="H74" s="1">
        <f ca="1">IFERROR(__xludf.DUMMYFUNCTION("""COMPUTED_VALUE"""),9)</f>
        <v>9</v>
      </c>
      <c r="I74" s="1">
        <f ca="1">IFERROR(__xludf.DUMMYFUNCTION("""COMPUTED_VALUE"""),30)</f>
        <v>30</v>
      </c>
      <c r="N74" s="1" t="str">
        <f ca="1">IFERROR(__xludf.DUMMYFUNCTION("""COMPUTED_VALUE"""),"2. klasse")</f>
        <v>2. klasse</v>
      </c>
      <c r="O74" s="1">
        <f ca="1">IFERROR(__xludf.DUMMYFUNCTION("""COMPUTED_VALUE"""),9)</f>
        <v>9</v>
      </c>
      <c r="P74" s="1">
        <f ca="1">IFERROR(__xludf.DUMMYFUNCTION("""COMPUTED_VALUE"""),30)</f>
        <v>30</v>
      </c>
    </row>
    <row r="75" spans="1:16" ht="13" x14ac:dyDescent="0.15">
      <c r="A75" s="1" t="str">
        <f ca="1">IFERROR(__xludf.DUMMYFUNCTION("""COMPUTED_VALUE"""),"1. klasse")</f>
        <v>1. klasse</v>
      </c>
      <c r="B75" s="1" t="str">
        <f ca="1">IFERROR(__xludf.DUMMYFUNCTION("""COMPUTED_VALUE"""),"D")</f>
        <v>D</v>
      </c>
      <c r="C75" s="1">
        <f ca="1">IFERROR(__xludf.DUMMYFUNCTION("""COMPUTED_VALUE"""),11)</f>
        <v>11</v>
      </c>
      <c r="D75" s="1">
        <f ca="1"/>
        <v>3</v>
      </c>
      <c r="G75" s="1" t="str">
        <f ca="1">IFERROR(__xludf.DUMMYFUNCTION("""COMPUTED_VALUE"""),"1. klasse")</f>
        <v>1. klasse</v>
      </c>
      <c r="H75" s="1">
        <f ca="1">IFERROR(__xludf.DUMMYFUNCTION("""COMPUTED_VALUE"""),9)</f>
        <v>9</v>
      </c>
      <c r="I75" s="1">
        <f ca="1">IFERROR(__xludf.DUMMYFUNCTION("""COMPUTED_VALUE"""),21)</f>
        <v>21</v>
      </c>
      <c r="N75" s="1" t="str">
        <f ca="1">IFERROR(__xludf.DUMMYFUNCTION("""COMPUTED_VALUE"""),"1. klasse")</f>
        <v>1. klasse</v>
      </c>
      <c r="O75" s="1">
        <f ca="1">IFERROR(__xludf.DUMMYFUNCTION("""COMPUTED_VALUE"""),9.5)</f>
        <v>9.5</v>
      </c>
      <c r="P75" s="1">
        <f ca="1">IFERROR(__xludf.DUMMYFUNCTION("""COMPUTED_VALUE"""),22)</f>
        <v>22</v>
      </c>
    </row>
    <row r="76" spans="1:16" ht="13" x14ac:dyDescent="0.15">
      <c r="A76" s="1" t="str">
        <f ca="1">IFERROR(__xludf.DUMMYFUNCTION("""COMPUTED_VALUE"""),"2. klasse")</f>
        <v>2. klasse</v>
      </c>
      <c r="B76" s="1" t="str">
        <f ca="1">IFERROR(__xludf.DUMMYFUNCTION("""COMPUTED_VALUE"""),"D")</f>
        <v>D</v>
      </c>
      <c r="C76" s="1">
        <f ca="1">IFERROR(__xludf.DUMMYFUNCTION("""COMPUTED_VALUE"""),4)</f>
        <v>4</v>
      </c>
      <c r="D76" s="1">
        <f ca="1"/>
        <v>3</v>
      </c>
      <c r="G76" s="1" t="str">
        <f ca="1">IFERROR(__xludf.DUMMYFUNCTION("""COMPUTED_VALUE"""),"2. klasse")</f>
        <v>2. klasse</v>
      </c>
      <c r="H76" s="1">
        <f ca="1">IFERROR(__xludf.DUMMYFUNCTION("""COMPUTED_VALUE"""),10)</f>
        <v>10</v>
      </c>
      <c r="I76" s="1">
        <f ca="1">IFERROR(__xludf.DUMMYFUNCTION("""COMPUTED_VALUE"""),16)</f>
        <v>16</v>
      </c>
      <c r="N76" s="1" t="str">
        <f ca="1">IFERROR(__xludf.DUMMYFUNCTION("""COMPUTED_VALUE"""),"2. klasse")</f>
        <v>2. klasse</v>
      </c>
      <c r="O76" s="1">
        <f ca="1">IFERROR(__xludf.DUMMYFUNCTION("""COMPUTED_VALUE"""),9)</f>
        <v>9</v>
      </c>
      <c r="P76" s="1">
        <f ca="1">IFERROR(__xludf.DUMMYFUNCTION("""COMPUTED_VALUE"""),10)</f>
        <v>10</v>
      </c>
    </row>
    <row r="77" spans="1:16" ht="13" x14ac:dyDescent="0.15">
      <c r="A77" s="1" t="str">
        <f ca="1">IFERROR(__xludf.DUMMYFUNCTION("""COMPUTED_VALUE"""),"2. klasse")</f>
        <v>2. klasse</v>
      </c>
      <c r="B77" s="1" t="str">
        <f ca="1">IFERROR(__xludf.DUMMYFUNCTION("""COMPUTED_VALUE"""),"C")</f>
        <v>C</v>
      </c>
      <c r="C77" s="1">
        <f ca="1">IFERROR(__xludf.DUMMYFUNCTION("""COMPUTED_VALUE"""),5)</f>
        <v>5</v>
      </c>
      <c r="D77" s="1">
        <f ca="1"/>
        <v>4</v>
      </c>
      <c r="G77" s="1" t="str">
        <f ca="1">IFERROR(__xludf.DUMMYFUNCTION("""COMPUTED_VALUE"""),"2. klasse")</f>
        <v>2. klasse</v>
      </c>
      <c r="H77" s="1">
        <f ca="1">IFERROR(__xludf.DUMMYFUNCTION("""COMPUTED_VALUE"""),9.8)</f>
        <v>9.8000000000000007</v>
      </c>
      <c r="I77" s="1">
        <f ca="1">IFERROR(__xludf.DUMMYFUNCTION("""COMPUTED_VALUE"""),30)</f>
        <v>30</v>
      </c>
      <c r="N77" s="1" t="str">
        <f ca="1">IFERROR(__xludf.DUMMYFUNCTION("""COMPUTED_VALUE"""),"2. klasse")</f>
        <v>2. klasse</v>
      </c>
      <c r="O77" s="1">
        <f ca="1">IFERROR(__xludf.DUMMYFUNCTION("""COMPUTED_VALUE"""),8.2)</f>
        <v>8.1999999999999993</v>
      </c>
      <c r="P77" s="1">
        <f ca="1">IFERROR(__xludf.DUMMYFUNCTION("""COMPUTED_VALUE"""),25)</f>
        <v>25</v>
      </c>
    </row>
    <row r="78" spans="1:16" ht="13" x14ac:dyDescent="0.15">
      <c r="A78" s="1" t="str">
        <f ca="1">IFERROR(__xludf.DUMMYFUNCTION("""COMPUTED_VALUE"""),"2. klasse")</f>
        <v>2. klasse</v>
      </c>
      <c r="B78" s="1" t="str">
        <f ca="1">IFERROR(__xludf.DUMMYFUNCTION("""COMPUTED_VALUE"""),"D")</f>
        <v>D</v>
      </c>
      <c r="C78" s="1">
        <f ca="1">IFERROR(__xludf.DUMMYFUNCTION("""COMPUTED_VALUE"""),1.5)</f>
        <v>1.5</v>
      </c>
      <c r="D78" s="1">
        <f ca="1"/>
        <v>3</v>
      </c>
      <c r="G78" s="1" t="str">
        <f ca="1">IFERROR(__xludf.DUMMYFUNCTION("""COMPUTED_VALUE"""),"2. klasse")</f>
        <v>2. klasse</v>
      </c>
      <c r="H78" s="1">
        <f ca="1">IFERROR(__xludf.DUMMYFUNCTION("""COMPUTED_VALUE"""),9)</f>
        <v>9</v>
      </c>
      <c r="I78" s="1">
        <f ca="1">IFERROR(__xludf.DUMMYFUNCTION("""COMPUTED_VALUE"""),10)</f>
        <v>10</v>
      </c>
      <c r="N78" s="1" t="str">
        <f ca="1">IFERROR(__xludf.DUMMYFUNCTION("""COMPUTED_VALUE"""),"2. klasse")</f>
        <v>2. klasse</v>
      </c>
      <c r="O78" s="1">
        <f ca="1">IFERROR(__xludf.DUMMYFUNCTION("""COMPUTED_VALUE"""),7)</f>
        <v>7</v>
      </c>
      <c r="P78" s="1">
        <f ca="1">IFERROR(__xludf.DUMMYFUNCTION("""COMPUTED_VALUE"""),12)</f>
        <v>12</v>
      </c>
    </row>
    <row r="79" spans="1:16" ht="13" x14ac:dyDescent="0.15">
      <c r="A79" s="1" t="str">
        <f ca="1">IFERROR(__xludf.DUMMYFUNCTION("""COMPUTED_VALUE"""),"2. klasse")</f>
        <v>2. klasse</v>
      </c>
      <c r="B79" s="1" t="str">
        <f ca="1">IFERROR(__xludf.DUMMYFUNCTION("""COMPUTED_VALUE"""),"D")</f>
        <v>D</v>
      </c>
      <c r="C79" s="1">
        <f ca="1">IFERROR(__xludf.DUMMYFUNCTION("""COMPUTED_VALUE"""),2)</f>
        <v>2</v>
      </c>
      <c r="D79" s="1">
        <f ca="1"/>
        <v>3</v>
      </c>
      <c r="G79" s="1" t="str">
        <f ca="1">IFERROR(__xludf.DUMMYFUNCTION("""COMPUTED_VALUE"""),"2. klasse")</f>
        <v>2. klasse</v>
      </c>
      <c r="H79" s="1">
        <f ca="1">IFERROR(__xludf.DUMMYFUNCTION("""COMPUTED_VALUE"""),10)</f>
        <v>10</v>
      </c>
      <c r="I79" s="1">
        <f ca="1">IFERROR(__xludf.DUMMYFUNCTION("""COMPUTED_VALUE"""),18)</f>
        <v>18</v>
      </c>
      <c r="N79" s="1" t="str">
        <f ca="1">IFERROR(__xludf.DUMMYFUNCTION("""COMPUTED_VALUE"""),"2. klasse")</f>
        <v>2. klasse</v>
      </c>
      <c r="O79" s="1">
        <f ca="1">IFERROR(__xludf.DUMMYFUNCTION("""COMPUTED_VALUE"""),9.7)</f>
        <v>9.6999999999999993</v>
      </c>
      <c r="P79" s="1">
        <f ca="1">IFERROR(__xludf.DUMMYFUNCTION("""COMPUTED_VALUE"""),15)</f>
        <v>15</v>
      </c>
    </row>
    <row r="80" spans="1:16" ht="13" x14ac:dyDescent="0.15">
      <c r="A80" s="1" t="str">
        <f ca="1">IFERROR(__xludf.DUMMYFUNCTION("""COMPUTED_VALUE"""),"1. klasse")</f>
        <v>1. klasse</v>
      </c>
      <c r="B80" s="1" t="str">
        <f ca="1">IFERROR(__xludf.DUMMYFUNCTION("""COMPUTED_VALUE"""),"D")</f>
        <v>D</v>
      </c>
      <c r="C80" s="1">
        <f ca="1">IFERROR(__xludf.DUMMYFUNCTION("""COMPUTED_VALUE"""),6)</f>
        <v>6</v>
      </c>
      <c r="D80" s="1">
        <f ca="1"/>
        <v>3</v>
      </c>
      <c r="G80" s="1" t="str">
        <f ca="1">IFERROR(__xludf.DUMMYFUNCTION("""COMPUTED_VALUE"""),"1. klasse")</f>
        <v>1. klasse</v>
      </c>
      <c r="H80" s="1">
        <f ca="1">IFERROR(__xludf.DUMMYFUNCTION("""COMPUTED_VALUE"""),9)</f>
        <v>9</v>
      </c>
      <c r="I80" s="1">
        <f ca="1">IFERROR(__xludf.DUMMYFUNCTION("""COMPUTED_VALUE"""),25)</f>
        <v>25</v>
      </c>
      <c r="N80" s="1" t="str">
        <f ca="1">IFERROR(__xludf.DUMMYFUNCTION("""COMPUTED_VALUE"""),"1. klasse")</f>
        <v>1. klasse</v>
      </c>
      <c r="O80" s="1">
        <f ca="1">IFERROR(__xludf.DUMMYFUNCTION("""COMPUTED_VALUE"""),9.5)</f>
        <v>9.5</v>
      </c>
      <c r="P80" s="1">
        <f ca="1">IFERROR(__xludf.DUMMYFUNCTION("""COMPUTED_VALUE"""),25)</f>
        <v>25</v>
      </c>
    </row>
    <row r="81" spans="1:16" ht="13" x14ac:dyDescent="0.15">
      <c r="A81" s="1" t="str">
        <f ca="1">IFERROR(__xludf.DUMMYFUNCTION("""COMPUTED_VALUE"""),"2. klasse")</f>
        <v>2. klasse</v>
      </c>
      <c r="B81" s="1" t="str">
        <f ca="1">IFERROR(__xludf.DUMMYFUNCTION("""COMPUTED_VALUE"""),"D")</f>
        <v>D</v>
      </c>
      <c r="C81" s="1">
        <f ca="1">IFERROR(__xludf.DUMMYFUNCTION("""COMPUTED_VALUE"""),4)</f>
        <v>4</v>
      </c>
      <c r="D81" s="1">
        <f ca="1"/>
        <v>3</v>
      </c>
      <c r="G81" s="1" t="str">
        <f ca="1">IFERROR(__xludf.DUMMYFUNCTION("""COMPUTED_VALUE"""),"2. klasse")</f>
        <v>2. klasse</v>
      </c>
      <c r="H81" s="1">
        <f ca="1">IFERROR(__xludf.DUMMYFUNCTION("""COMPUTED_VALUE"""),9)</f>
        <v>9</v>
      </c>
      <c r="I81" s="1">
        <f ca="1">IFERROR(__xludf.DUMMYFUNCTION("""COMPUTED_VALUE"""),20)</f>
        <v>20</v>
      </c>
      <c r="N81" s="1" t="str">
        <f ca="1">IFERROR(__xludf.DUMMYFUNCTION("""COMPUTED_VALUE"""),"2. klasse")</f>
        <v>2. klasse</v>
      </c>
      <c r="O81" s="1">
        <f ca="1">IFERROR(__xludf.DUMMYFUNCTION("""COMPUTED_VALUE"""),10)</f>
        <v>10</v>
      </c>
      <c r="P81" s="1">
        <f ca="1">IFERROR(__xludf.DUMMYFUNCTION("""COMPUTED_VALUE"""),25)</f>
        <v>25</v>
      </c>
    </row>
    <row r="82" spans="1:16" ht="13" x14ac:dyDescent="0.15">
      <c r="A82" s="1" t="str">
        <f ca="1">IFERROR(__xludf.DUMMYFUNCTION("""COMPUTED_VALUE"""),"2. klasse")</f>
        <v>2. klasse</v>
      </c>
      <c r="B82" s="1" t="str">
        <f ca="1">IFERROR(__xludf.DUMMYFUNCTION("""COMPUTED_VALUE"""),"C")</f>
        <v>C</v>
      </c>
      <c r="C82" s="1">
        <f ca="1">IFERROR(__xludf.DUMMYFUNCTION("""COMPUTED_VALUE"""),3)</f>
        <v>3</v>
      </c>
      <c r="D82" s="1">
        <f ca="1"/>
        <v>4</v>
      </c>
      <c r="G82" s="1" t="str">
        <f ca="1">IFERROR(__xludf.DUMMYFUNCTION("""COMPUTED_VALUE"""),"2. klasse")</f>
        <v>2. klasse</v>
      </c>
      <c r="H82" s="1">
        <f ca="1">IFERROR(__xludf.DUMMYFUNCTION("""COMPUTED_VALUE"""),9.25)</f>
        <v>9.25</v>
      </c>
      <c r="I82" s="1">
        <f ca="1">IFERROR(__xludf.DUMMYFUNCTION("""COMPUTED_VALUE"""),5)</f>
        <v>5</v>
      </c>
      <c r="N82" s="1" t="str">
        <f ca="1">IFERROR(__xludf.DUMMYFUNCTION("""COMPUTED_VALUE"""),"2. klasse")</f>
        <v>2. klasse</v>
      </c>
      <c r="O82" s="1">
        <f ca="1">IFERROR(__xludf.DUMMYFUNCTION("""COMPUTED_VALUE"""),9.25)</f>
        <v>9.25</v>
      </c>
      <c r="P82" s="1">
        <f ca="1">IFERROR(__xludf.DUMMYFUNCTION("""COMPUTED_VALUE"""),5)</f>
        <v>5</v>
      </c>
    </row>
    <row r="83" spans="1:16" ht="13" x14ac:dyDescent="0.15">
      <c r="A83" s="1" t="str">
        <f ca="1">IFERROR(__xludf.DUMMYFUNCTION("""COMPUTED_VALUE"""),"1. klasse")</f>
        <v>1. klasse</v>
      </c>
      <c r="B83" s="1" t="str">
        <f ca="1">IFERROR(__xludf.DUMMYFUNCTION("""COMPUTED_VALUE"""),"E")</f>
        <v>E</v>
      </c>
      <c r="C83" s="1">
        <f ca="1">IFERROR(__xludf.DUMMYFUNCTION("""COMPUTED_VALUE"""),4)</f>
        <v>4</v>
      </c>
      <c r="D83" s="1">
        <f ca="1"/>
        <v>2</v>
      </c>
      <c r="G83" s="1" t="str">
        <f ca="1">IFERROR(__xludf.DUMMYFUNCTION("""COMPUTED_VALUE"""),"1. klasse")</f>
        <v>1. klasse</v>
      </c>
      <c r="H83" s="1">
        <f ca="1">IFERROR(__xludf.DUMMYFUNCTION("""COMPUTED_VALUE"""),7)</f>
        <v>7</v>
      </c>
      <c r="I83" s="1">
        <f ca="1">IFERROR(__xludf.DUMMYFUNCTION("""COMPUTED_VALUE"""),8)</f>
        <v>8</v>
      </c>
      <c r="N83" s="1" t="str">
        <f ca="1">IFERROR(__xludf.DUMMYFUNCTION("""COMPUTED_VALUE"""),"1. klasse")</f>
        <v>1. klasse</v>
      </c>
      <c r="O83" s="1">
        <f ca="1">IFERROR(__xludf.DUMMYFUNCTION("""COMPUTED_VALUE"""),10)</f>
        <v>10</v>
      </c>
      <c r="P83" s="1">
        <f ca="1">IFERROR(__xludf.DUMMYFUNCTION("""COMPUTED_VALUE"""),10)</f>
        <v>10</v>
      </c>
    </row>
    <row r="84" spans="1:16" ht="13" x14ac:dyDescent="0.15">
      <c r="A84" s="1" t="str">
        <f ca="1">IFERROR(__xludf.DUMMYFUNCTION("""COMPUTED_VALUE"""),"2. klasse")</f>
        <v>2. klasse</v>
      </c>
      <c r="B84" s="1" t="str">
        <f ca="1">IFERROR(__xludf.DUMMYFUNCTION("""COMPUTED_VALUE"""),"D")</f>
        <v>D</v>
      </c>
      <c r="C84" s="1"/>
      <c r="D84" s="1">
        <f ca="1"/>
        <v>3</v>
      </c>
      <c r="G84" s="1" t="str">
        <f ca="1">IFERROR(__xludf.DUMMYFUNCTION("""COMPUTED_VALUE"""),"2. klasse")</f>
        <v>2. klasse</v>
      </c>
      <c r="H84" s="1">
        <f ca="1">IFERROR(__xludf.DUMMYFUNCTION("""COMPUTED_VALUE"""),9.5)</f>
        <v>9.5</v>
      </c>
      <c r="I84" s="1"/>
      <c r="N84" s="1" t="str">
        <f ca="1">IFERROR(__xludf.DUMMYFUNCTION("""COMPUTED_VALUE"""),"2. klasse")</f>
        <v>2. klasse</v>
      </c>
      <c r="O84" s="1">
        <f ca="1">IFERROR(__xludf.DUMMYFUNCTION("""COMPUTED_VALUE"""),9.25)</f>
        <v>9.25</v>
      </c>
      <c r="P84" s="1"/>
    </row>
    <row r="85" spans="1:16" ht="13" x14ac:dyDescent="0.15">
      <c r="A85" s="1"/>
      <c r="B85" s="1"/>
      <c r="C85" s="1"/>
      <c r="D85" s="1" t="str">
        <v/>
      </c>
      <c r="G85" s="1"/>
      <c r="H85" s="1"/>
      <c r="I85" s="1"/>
      <c r="N85" s="1"/>
      <c r="O85" s="1"/>
      <c r="P85" s="1"/>
    </row>
    <row r="86" spans="1:16" ht="13" x14ac:dyDescent="0.15">
      <c r="A86" s="1"/>
      <c r="B86" s="1"/>
      <c r="C86" s="1"/>
      <c r="D86" s="1" t="str">
        <v/>
      </c>
      <c r="G86" s="1"/>
      <c r="H86" s="1"/>
      <c r="I86" s="1"/>
      <c r="N86" s="1"/>
      <c r="O86" s="1"/>
      <c r="P86" s="1"/>
    </row>
    <row r="87" spans="1:16" ht="13" x14ac:dyDescent="0.15">
      <c r="A87" s="1"/>
      <c r="B87" s="1"/>
      <c r="C87" s="1"/>
      <c r="D87" s="1" t="str">
        <v/>
      </c>
      <c r="G87" s="1"/>
      <c r="H87" s="1"/>
      <c r="I87" s="1"/>
      <c r="N87" s="1"/>
      <c r="O87" s="1"/>
      <c r="P87" s="1"/>
    </row>
    <row r="88" spans="1:16" ht="13" x14ac:dyDescent="0.15">
      <c r="A88" s="1"/>
      <c r="B88" s="1"/>
      <c r="C88" s="1"/>
      <c r="D88" s="1" t="str">
        <v/>
      </c>
      <c r="G88" s="1"/>
      <c r="H88" s="1"/>
      <c r="I88" s="1"/>
      <c r="N88" s="1"/>
      <c r="O88" s="1"/>
      <c r="P88" s="1"/>
    </row>
    <row r="89" spans="1:16" ht="13" x14ac:dyDescent="0.15">
      <c r="A89" s="1"/>
      <c r="B89" s="1"/>
      <c r="C89" s="1"/>
      <c r="D89" s="1" t="str">
        <v/>
      </c>
      <c r="G89" s="1"/>
      <c r="H89" s="1"/>
      <c r="I89" s="1"/>
      <c r="N89" s="1"/>
      <c r="O89" s="1"/>
      <c r="P89" s="1"/>
    </row>
    <row r="90" spans="1:16" ht="13" x14ac:dyDescent="0.15">
      <c r="A90" s="1"/>
      <c r="B90" s="1"/>
      <c r="C90" s="1"/>
      <c r="D90" s="1" t="str">
        <v/>
      </c>
      <c r="G90" s="1"/>
      <c r="H90" s="1"/>
      <c r="I90" s="1"/>
      <c r="N90" s="1"/>
      <c r="O90" s="1"/>
      <c r="P90" s="1"/>
    </row>
    <row r="91" spans="1:16" ht="13" x14ac:dyDescent="0.15">
      <c r="A91" s="1"/>
      <c r="B91" s="1"/>
      <c r="C91" s="1"/>
      <c r="D91" s="1" t="str">
        <v/>
      </c>
      <c r="G91" s="1"/>
      <c r="H91" s="1"/>
      <c r="I91" s="1"/>
      <c r="N91" s="1"/>
      <c r="O91" s="1"/>
      <c r="P91" s="1"/>
    </row>
    <row r="92" spans="1:16" ht="13" x14ac:dyDescent="0.15">
      <c r="A92" s="1"/>
      <c r="B92" s="1"/>
      <c r="C92" s="1"/>
      <c r="D92" s="1" t="str">
        <v/>
      </c>
      <c r="G92" s="1"/>
      <c r="H92" s="1"/>
      <c r="I92" s="1"/>
      <c r="N92" s="1"/>
      <c r="O92" s="1"/>
      <c r="P92" s="1"/>
    </row>
    <row r="93" spans="1:16" ht="13" x14ac:dyDescent="0.15">
      <c r="A93" s="1"/>
      <c r="B93" s="1"/>
      <c r="C93" s="1"/>
      <c r="D93" s="1" t="str">
        <v/>
      </c>
      <c r="G93" s="1"/>
      <c r="H93" s="1"/>
      <c r="I93" s="1"/>
      <c r="N93" s="1"/>
      <c r="O93" s="1"/>
      <c r="P93" s="1"/>
    </row>
    <row r="94" spans="1:16" ht="13" x14ac:dyDescent="0.15">
      <c r="A94" s="1"/>
      <c r="B94" s="1"/>
      <c r="C94" s="1"/>
      <c r="D94" s="1" t="str">
        <v/>
      </c>
      <c r="G94" s="1"/>
      <c r="H94" s="1"/>
      <c r="I94" s="1"/>
      <c r="N94" s="1"/>
      <c r="O94" s="1"/>
      <c r="P94" s="1"/>
    </row>
    <row r="95" spans="1:16" ht="13" x14ac:dyDescent="0.15">
      <c r="A95" s="1"/>
      <c r="B95" s="1"/>
      <c r="C95" s="1"/>
      <c r="D95" s="1" t="str">
        <v/>
      </c>
      <c r="G95" s="1"/>
      <c r="H95" s="1"/>
      <c r="I95" s="1"/>
      <c r="N95" s="1"/>
      <c r="O95" s="1"/>
      <c r="P95" s="1"/>
    </row>
    <row r="96" spans="1:16" ht="13" x14ac:dyDescent="0.15">
      <c r="A96" s="1"/>
      <c r="B96" s="1"/>
      <c r="C96" s="1"/>
      <c r="D96" s="1" t="str">
        <v/>
      </c>
      <c r="G96" s="1"/>
      <c r="H96" s="1"/>
      <c r="I96" s="1"/>
      <c r="N96" s="1"/>
      <c r="O96" s="1"/>
      <c r="P96" s="1"/>
    </row>
    <row r="97" spans="1:16" ht="13" x14ac:dyDescent="0.15">
      <c r="A97" s="1"/>
      <c r="B97" s="1"/>
      <c r="C97" s="1"/>
      <c r="D97" s="1" t="str">
        <v/>
      </c>
      <c r="G97" s="1"/>
      <c r="H97" s="1"/>
      <c r="I97" s="1"/>
      <c r="N97" s="1"/>
      <c r="O97" s="1"/>
      <c r="P97" s="1"/>
    </row>
    <row r="98" spans="1:16" ht="13" x14ac:dyDescent="0.15">
      <c r="A98" s="1"/>
      <c r="B98" s="1"/>
      <c r="C98" s="1"/>
      <c r="D98" s="1" t="str">
        <v/>
      </c>
      <c r="G98" s="1"/>
      <c r="H98" s="1"/>
      <c r="I98" s="1"/>
      <c r="N98" s="1"/>
      <c r="O98" s="1"/>
      <c r="P98" s="1"/>
    </row>
    <row r="99" spans="1:16" ht="13" x14ac:dyDescent="0.15">
      <c r="A99" s="1"/>
      <c r="B99" s="1"/>
      <c r="C99" s="1"/>
      <c r="D99" s="1" t="str">
        <v/>
      </c>
      <c r="G99" s="1"/>
      <c r="H99" s="1"/>
      <c r="I99" s="1"/>
      <c r="N99" s="1"/>
      <c r="O99" s="1"/>
      <c r="P99" s="1"/>
    </row>
    <row r="100" spans="1:16" ht="13" x14ac:dyDescent="0.15">
      <c r="A100" s="1"/>
      <c r="B100" s="1"/>
      <c r="C100" s="1"/>
      <c r="D100" s="1" t="str">
        <v/>
      </c>
      <c r="G100" s="1"/>
      <c r="H100" s="1"/>
      <c r="I100" s="1"/>
      <c r="N100" s="1"/>
      <c r="O100" s="1"/>
      <c r="P100" s="1"/>
    </row>
    <row r="101" spans="1:16" ht="13" x14ac:dyDescent="0.15">
      <c r="A101" s="1"/>
      <c r="B101" s="1"/>
      <c r="C101" s="1"/>
      <c r="D101" s="1" t="str">
        <v/>
      </c>
      <c r="G101" s="1"/>
      <c r="H101" s="1"/>
      <c r="I101" s="1"/>
      <c r="N101" s="1"/>
      <c r="O101" s="1"/>
      <c r="P101" s="1"/>
    </row>
    <row r="102" spans="1:16" ht="13" x14ac:dyDescent="0.15">
      <c r="A102" s="1"/>
      <c r="B102" s="1"/>
      <c r="C102" s="1"/>
      <c r="D102" s="1" t="str">
        <v/>
      </c>
      <c r="G102" s="1"/>
      <c r="H102" s="1"/>
      <c r="I102" s="1"/>
      <c r="N102" s="1"/>
      <c r="O102" s="1"/>
      <c r="P102" s="1"/>
    </row>
    <row r="103" spans="1:16" ht="13" x14ac:dyDescent="0.15">
      <c r="A103" s="1"/>
      <c r="B103" s="1"/>
      <c r="C103" s="1"/>
      <c r="D103" s="1" t="str">
        <v/>
      </c>
      <c r="G103" s="1"/>
      <c r="H103" s="1"/>
      <c r="I103" s="1"/>
      <c r="N103" s="1"/>
      <c r="O103" s="1"/>
      <c r="P103" s="1"/>
    </row>
    <row r="104" spans="1:16" ht="13" x14ac:dyDescent="0.15">
      <c r="A104" s="1"/>
      <c r="B104" s="1"/>
      <c r="C104" s="1"/>
      <c r="D104" s="1" t="str">
        <v/>
      </c>
      <c r="G104" s="1"/>
      <c r="H104" s="1"/>
      <c r="I104" s="1"/>
      <c r="N104" s="1"/>
      <c r="O104" s="1"/>
      <c r="P104" s="1"/>
    </row>
    <row r="105" spans="1:16" ht="13" x14ac:dyDescent="0.15">
      <c r="A105" s="1"/>
      <c r="B105" s="1"/>
      <c r="C105" s="1"/>
      <c r="D105" s="1" t="str">
        <v/>
      </c>
      <c r="G105" s="1"/>
      <c r="H105" s="1"/>
      <c r="I105" s="1"/>
      <c r="N105" s="1"/>
      <c r="O105" s="1"/>
      <c r="P105" s="1"/>
    </row>
    <row r="106" spans="1:16" ht="13" x14ac:dyDescent="0.15">
      <c r="A106" s="1"/>
      <c r="B106" s="1"/>
      <c r="C106" s="1"/>
      <c r="D106" s="1" t="str">
        <v/>
      </c>
      <c r="G106" s="1"/>
      <c r="H106" s="1"/>
      <c r="I106" s="1"/>
      <c r="N106" s="1"/>
      <c r="O106" s="1"/>
      <c r="P106" s="1"/>
    </row>
    <row r="107" spans="1:16" ht="13" x14ac:dyDescent="0.15">
      <c r="A107" s="1"/>
      <c r="B107" s="1"/>
      <c r="C107" s="1"/>
      <c r="D107" s="1" t="str">
        <v/>
      </c>
      <c r="G107" s="1"/>
      <c r="H107" s="1"/>
      <c r="I107" s="1"/>
      <c r="N107" s="1"/>
      <c r="O107" s="1"/>
      <c r="P107" s="1"/>
    </row>
    <row r="108" spans="1:16" ht="13" x14ac:dyDescent="0.15">
      <c r="A108" s="1"/>
      <c r="B108" s="1"/>
      <c r="C108" s="1"/>
      <c r="D108" s="1" t="str">
        <v/>
      </c>
      <c r="G108" s="1"/>
      <c r="H108" s="1"/>
      <c r="I108" s="1"/>
      <c r="N108" s="1"/>
      <c r="O108" s="1"/>
      <c r="P108" s="1"/>
    </row>
    <row r="109" spans="1:16" ht="13" x14ac:dyDescent="0.15">
      <c r="A109" s="1"/>
      <c r="B109" s="1"/>
      <c r="C109" s="1"/>
      <c r="D109" s="1" t="str">
        <v/>
      </c>
      <c r="G109" s="1"/>
      <c r="H109" s="1"/>
      <c r="I109" s="1"/>
      <c r="N109" s="1"/>
      <c r="O109" s="1"/>
      <c r="P109" s="1"/>
    </row>
    <row r="110" spans="1:16" ht="13" x14ac:dyDescent="0.15">
      <c r="A110" s="1"/>
      <c r="B110" s="1"/>
      <c r="C110" s="1"/>
      <c r="D110" s="1" t="str">
        <v/>
      </c>
      <c r="G110" s="1"/>
      <c r="H110" s="1"/>
      <c r="I110" s="1"/>
      <c r="N110" s="1"/>
      <c r="O110" s="1"/>
      <c r="P110" s="1"/>
    </row>
    <row r="111" spans="1:16" ht="13" x14ac:dyDescent="0.15">
      <c r="A111" s="1"/>
      <c r="B111" s="1"/>
      <c r="C111" s="1"/>
      <c r="D111" s="1" t="str">
        <v/>
      </c>
      <c r="G111" s="1"/>
      <c r="H111" s="1"/>
      <c r="I111" s="1"/>
      <c r="N111" s="1"/>
      <c r="O111" s="1"/>
      <c r="P111" s="1"/>
    </row>
    <row r="112" spans="1:16" ht="13" x14ac:dyDescent="0.15">
      <c r="A112" s="1"/>
      <c r="B112" s="1"/>
      <c r="C112" s="1"/>
      <c r="D112" s="1" t="str">
        <v/>
      </c>
      <c r="G112" s="1"/>
      <c r="H112" s="1"/>
      <c r="I112" s="1"/>
      <c r="N112" s="1"/>
      <c r="O112" s="1"/>
      <c r="P112" s="1"/>
    </row>
    <row r="113" spans="1:16" ht="13" x14ac:dyDescent="0.15">
      <c r="A113" s="1"/>
      <c r="B113" s="1"/>
      <c r="C113" s="1"/>
      <c r="D113" s="1" t="str">
        <v/>
      </c>
      <c r="G113" s="1"/>
      <c r="H113" s="1"/>
      <c r="I113" s="1"/>
      <c r="N113" s="1"/>
      <c r="O113" s="1"/>
      <c r="P113" s="1"/>
    </row>
    <row r="114" spans="1:16" ht="13" x14ac:dyDescent="0.15">
      <c r="A114" s="1"/>
      <c r="B114" s="1"/>
      <c r="C114" s="1"/>
      <c r="D114" s="1" t="str">
        <v/>
      </c>
      <c r="G114" s="1"/>
      <c r="H114" s="1"/>
      <c r="I114" s="1"/>
      <c r="N114" s="1"/>
      <c r="O114" s="1"/>
      <c r="P114" s="1"/>
    </row>
    <row r="115" spans="1:16" ht="13" x14ac:dyDescent="0.15">
      <c r="A115" s="1"/>
      <c r="B115" s="1"/>
      <c r="C115" s="1"/>
      <c r="D115" s="1" t="str">
        <v/>
      </c>
      <c r="G115" s="1"/>
      <c r="H115" s="1"/>
      <c r="I115" s="1"/>
      <c r="N115" s="1"/>
      <c r="O115" s="1"/>
      <c r="P115" s="1"/>
    </row>
    <row r="116" spans="1:16" ht="13" x14ac:dyDescent="0.15">
      <c r="A116" s="1"/>
      <c r="B116" s="1"/>
      <c r="C116" s="1"/>
      <c r="D116" s="1" t="str">
        <v/>
      </c>
      <c r="G116" s="1"/>
      <c r="H116" s="1"/>
      <c r="I116" s="1"/>
      <c r="N116" s="1"/>
      <c r="O116" s="1"/>
      <c r="P116" s="1"/>
    </row>
    <row r="117" spans="1:16" ht="13" x14ac:dyDescent="0.15">
      <c r="A117" s="1"/>
      <c r="B117" s="1"/>
      <c r="C117" s="1"/>
      <c r="D117" s="1" t="str">
        <v/>
      </c>
      <c r="G117" s="1"/>
      <c r="H117" s="1"/>
      <c r="I117" s="1"/>
      <c r="N117" s="1"/>
      <c r="O117" s="1"/>
      <c r="P117" s="1"/>
    </row>
    <row r="118" spans="1:16" ht="13" x14ac:dyDescent="0.15">
      <c r="A118" s="1"/>
      <c r="B118" s="1"/>
      <c r="C118" s="1"/>
      <c r="D118" s="1" t="str">
        <v/>
      </c>
      <c r="G118" s="1"/>
      <c r="H118" s="1"/>
      <c r="I118" s="1"/>
      <c r="N118" s="1"/>
      <c r="O118" s="1"/>
      <c r="P118" s="1"/>
    </row>
    <row r="119" spans="1:16" ht="13" x14ac:dyDescent="0.15">
      <c r="A119" s="1"/>
      <c r="B119" s="1"/>
      <c r="C119" s="1"/>
      <c r="D119" s="1" t="str">
        <v/>
      </c>
      <c r="G119" s="1"/>
      <c r="H119" s="1"/>
      <c r="I119" s="1"/>
      <c r="N119" s="1"/>
      <c r="O119" s="1"/>
      <c r="P119" s="1"/>
    </row>
    <row r="120" spans="1:16" ht="13" x14ac:dyDescent="0.15">
      <c r="A120" s="1"/>
      <c r="B120" s="1"/>
      <c r="C120" s="1"/>
      <c r="D120" s="1" t="str">
        <v/>
      </c>
      <c r="G120" s="1"/>
      <c r="H120" s="1"/>
      <c r="I120" s="1"/>
      <c r="N120" s="1"/>
      <c r="O120" s="1"/>
      <c r="P120" s="1"/>
    </row>
    <row r="121" spans="1:16" ht="13" x14ac:dyDescent="0.15">
      <c r="A121" s="1"/>
      <c r="B121" s="1"/>
      <c r="C121" s="1"/>
      <c r="D121" s="1" t="str">
        <v/>
      </c>
      <c r="G121" s="1"/>
      <c r="H121" s="1"/>
      <c r="I121" s="1"/>
      <c r="N121" s="1"/>
      <c r="O121" s="1"/>
      <c r="P121" s="1"/>
    </row>
    <row r="122" spans="1:16" ht="13" x14ac:dyDescent="0.15">
      <c r="A122" s="1"/>
      <c r="B122" s="1"/>
      <c r="C122" s="1"/>
      <c r="D122" s="1" t="str">
        <v/>
      </c>
      <c r="G122" s="1"/>
      <c r="H122" s="1"/>
      <c r="I122" s="1"/>
      <c r="N122" s="1"/>
      <c r="O122" s="1"/>
      <c r="P122" s="1"/>
    </row>
    <row r="123" spans="1:16" ht="13" x14ac:dyDescent="0.15">
      <c r="A123" s="1"/>
      <c r="B123" s="1"/>
      <c r="C123" s="1"/>
      <c r="D123" s="1" t="str">
        <v/>
      </c>
      <c r="G123" s="1"/>
      <c r="H123" s="1"/>
      <c r="I123" s="1"/>
      <c r="N123" s="1"/>
      <c r="O123" s="1"/>
      <c r="P123" s="1"/>
    </row>
    <row r="124" spans="1:16" ht="13" x14ac:dyDescent="0.15">
      <c r="A124" s="1"/>
      <c r="B124" s="1"/>
      <c r="C124" s="1"/>
      <c r="D124" s="1" t="str">
        <v/>
      </c>
      <c r="G124" s="1"/>
      <c r="H124" s="1"/>
      <c r="I124" s="1"/>
      <c r="N124" s="1"/>
      <c r="O124" s="1"/>
      <c r="P124" s="1"/>
    </row>
    <row r="125" spans="1:16" ht="13" x14ac:dyDescent="0.15">
      <c r="A125" s="1"/>
      <c r="B125" s="1"/>
      <c r="C125" s="1"/>
      <c r="D125" s="1" t="str">
        <v/>
      </c>
      <c r="G125" s="1"/>
      <c r="H125" s="1"/>
      <c r="I125" s="1"/>
      <c r="N125" s="1"/>
      <c r="O125" s="1"/>
      <c r="P125" s="1"/>
    </row>
    <row r="126" spans="1:16" ht="13" x14ac:dyDescent="0.15">
      <c r="A126" s="1"/>
      <c r="B126" s="1"/>
      <c r="C126" s="1"/>
      <c r="D126" s="1" t="str">
        <v/>
      </c>
      <c r="G126" s="1"/>
      <c r="H126" s="1"/>
      <c r="I126" s="1"/>
      <c r="N126" s="1"/>
      <c r="O126" s="1"/>
      <c r="P126" s="1"/>
    </row>
    <row r="127" spans="1:16" ht="13" x14ac:dyDescent="0.15">
      <c r="A127" s="1"/>
      <c r="B127" s="1"/>
      <c r="C127" s="1"/>
      <c r="D127" s="1" t="str">
        <v/>
      </c>
      <c r="G127" s="1"/>
      <c r="H127" s="1"/>
      <c r="I127" s="1"/>
      <c r="N127" s="1"/>
      <c r="O127" s="1"/>
      <c r="P127" s="1"/>
    </row>
    <row r="128" spans="1:16" ht="13" x14ac:dyDescent="0.15">
      <c r="A128" s="1"/>
      <c r="B128" s="1"/>
      <c r="C128" s="1"/>
      <c r="D128" s="1" t="str">
        <v/>
      </c>
      <c r="G128" s="1"/>
      <c r="H128" s="1"/>
      <c r="I128" s="1"/>
      <c r="N128" s="1"/>
      <c r="O128" s="1"/>
      <c r="P128" s="1"/>
    </row>
    <row r="129" spans="1:16" ht="13" x14ac:dyDescent="0.15">
      <c r="A129" s="1"/>
      <c r="B129" s="1"/>
      <c r="C129" s="1"/>
      <c r="D129" s="1" t="str">
        <v/>
      </c>
      <c r="G129" s="1"/>
      <c r="H129" s="1"/>
      <c r="I129" s="1"/>
      <c r="N129" s="1"/>
      <c r="O129" s="1"/>
      <c r="P129" s="1"/>
    </row>
    <row r="130" spans="1:16" ht="13" x14ac:dyDescent="0.15">
      <c r="A130" s="1"/>
      <c r="B130" s="1"/>
      <c r="C130" s="1"/>
      <c r="D130" s="1" t="str">
        <v/>
      </c>
      <c r="G130" s="1"/>
      <c r="H130" s="1"/>
      <c r="I130" s="1"/>
      <c r="N130" s="1"/>
      <c r="O130" s="1"/>
      <c r="P130" s="1"/>
    </row>
    <row r="131" spans="1:16" ht="13" x14ac:dyDescent="0.15">
      <c r="A131" s="1"/>
      <c r="B131" s="1"/>
      <c r="C131" s="1"/>
      <c r="D131" s="1" t="str">
        <v/>
      </c>
      <c r="G131" s="1"/>
      <c r="H131" s="1"/>
      <c r="I131" s="1"/>
      <c r="N131" s="1"/>
      <c r="O131" s="1"/>
      <c r="P131" s="1"/>
    </row>
    <row r="132" spans="1:16" ht="13" x14ac:dyDescent="0.15">
      <c r="A132" s="1"/>
      <c r="B132" s="1"/>
      <c r="C132" s="1"/>
      <c r="D132" s="1" t="str">
        <v/>
      </c>
      <c r="G132" s="1"/>
      <c r="H132" s="1"/>
      <c r="I132" s="1"/>
      <c r="N132" s="1"/>
      <c r="O132" s="1"/>
      <c r="P132" s="1"/>
    </row>
    <row r="133" spans="1:16" ht="13" x14ac:dyDescent="0.15">
      <c r="A133" s="1"/>
      <c r="B133" s="1"/>
      <c r="C133" s="1"/>
      <c r="D133" s="1" t="str">
        <v/>
      </c>
      <c r="G133" s="1"/>
      <c r="H133" s="1"/>
      <c r="I133" s="1"/>
      <c r="N133" s="1"/>
      <c r="O133" s="1"/>
      <c r="P133" s="1"/>
    </row>
    <row r="134" spans="1:16" ht="13" x14ac:dyDescent="0.15">
      <c r="A134" s="1"/>
      <c r="B134" s="1"/>
      <c r="C134" s="1"/>
      <c r="D134" s="1" t="str">
        <v/>
      </c>
      <c r="G134" s="1"/>
      <c r="H134" s="1"/>
      <c r="I134" s="1"/>
      <c r="N134" s="1"/>
      <c r="O134" s="1"/>
      <c r="P134" s="1"/>
    </row>
    <row r="135" spans="1:16" ht="13" x14ac:dyDescent="0.15">
      <c r="A135" s="1"/>
      <c r="B135" s="1"/>
      <c r="C135" s="1"/>
      <c r="D135" s="1" t="str">
        <v/>
      </c>
      <c r="G135" s="1"/>
      <c r="H135" s="1"/>
      <c r="I135" s="1"/>
      <c r="N135" s="1"/>
      <c r="O135" s="1"/>
      <c r="P135" s="1"/>
    </row>
    <row r="136" spans="1:16" ht="13" x14ac:dyDescent="0.15">
      <c r="A136" s="1"/>
      <c r="B136" s="1"/>
      <c r="C136" s="1"/>
      <c r="D136" s="1" t="str">
        <v/>
      </c>
      <c r="G136" s="1"/>
      <c r="H136" s="1"/>
      <c r="I136" s="1"/>
      <c r="N136" s="1"/>
      <c r="O136" s="1"/>
      <c r="P136" s="1"/>
    </row>
    <row r="137" spans="1:16" ht="13" x14ac:dyDescent="0.15">
      <c r="A137" s="1"/>
      <c r="B137" s="1"/>
      <c r="C137" s="1"/>
      <c r="D137" s="1" t="str">
        <v/>
      </c>
      <c r="G137" s="1"/>
      <c r="H137" s="1"/>
      <c r="I137" s="1"/>
      <c r="N137" s="1"/>
      <c r="O137" s="1"/>
      <c r="P137" s="1"/>
    </row>
    <row r="138" spans="1:16" ht="13" x14ac:dyDescent="0.15">
      <c r="A138" s="1"/>
      <c r="B138" s="1"/>
      <c r="C138" s="1"/>
      <c r="D138" s="1" t="str">
        <v/>
      </c>
      <c r="G138" s="1"/>
      <c r="H138" s="1"/>
      <c r="I138" s="1"/>
      <c r="N138" s="1"/>
      <c r="O138" s="1"/>
      <c r="P138" s="1"/>
    </row>
    <row r="139" spans="1:16" ht="13" x14ac:dyDescent="0.15">
      <c r="A139" s="1"/>
      <c r="B139" s="1"/>
      <c r="C139" s="1"/>
      <c r="D139" s="1" t="str">
        <v/>
      </c>
      <c r="G139" s="1"/>
      <c r="H139" s="1"/>
      <c r="I139" s="1"/>
      <c r="N139" s="1"/>
      <c r="O139" s="1"/>
      <c r="P139" s="1"/>
    </row>
    <row r="140" spans="1:16" ht="13" x14ac:dyDescent="0.15">
      <c r="A140" s="1"/>
      <c r="B140" s="1"/>
      <c r="C140" s="1"/>
      <c r="D140" s="1" t="str">
        <v/>
      </c>
      <c r="G140" s="1"/>
      <c r="H140" s="1"/>
      <c r="I140" s="1"/>
      <c r="N140" s="1"/>
      <c r="O140" s="1"/>
      <c r="P140" s="1"/>
    </row>
    <row r="141" spans="1:16" ht="13" x14ac:dyDescent="0.15">
      <c r="A141" s="1"/>
      <c r="B141" s="1"/>
      <c r="C141" s="1"/>
      <c r="D141" s="1" t="str">
        <v/>
      </c>
      <c r="G141" s="1"/>
      <c r="H141" s="1"/>
      <c r="I141" s="1"/>
      <c r="N141" s="1"/>
      <c r="O141" s="1"/>
      <c r="P141" s="1"/>
    </row>
    <row r="142" spans="1:16" ht="13" x14ac:dyDescent="0.15">
      <c r="A142" s="1"/>
      <c r="B142" s="1"/>
      <c r="C142" s="1"/>
      <c r="D142" s="1" t="str">
        <v/>
      </c>
      <c r="G142" s="1"/>
      <c r="H142" s="1"/>
      <c r="I142" s="1"/>
      <c r="N142" s="1"/>
      <c r="O142" s="1"/>
      <c r="P142" s="1"/>
    </row>
    <row r="143" spans="1:16" ht="13" x14ac:dyDescent="0.15">
      <c r="A143" s="1"/>
      <c r="B143" s="1"/>
      <c r="C143" s="1"/>
      <c r="D143" s="1" t="str">
        <v/>
      </c>
      <c r="G143" s="1"/>
      <c r="H143" s="1"/>
      <c r="I143" s="1"/>
      <c r="N143" s="1"/>
      <c r="O143" s="1"/>
      <c r="P143" s="1"/>
    </row>
    <row r="144" spans="1:16" ht="13" x14ac:dyDescent="0.15">
      <c r="A144" s="1"/>
      <c r="B144" s="1"/>
      <c r="C144" s="1"/>
      <c r="D144" s="1" t="str">
        <v/>
      </c>
      <c r="G144" s="1"/>
      <c r="H144" s="1"/>
      <c r="I144" s="1"/>
      <c r="N144" s="1"/>
      <c r="O144" s="1"/>
      <c r="P144" s="1"/>
    </row>
    <row r="145" spans="1:16" ht="13" x14ac:dyDescent="0.15">
      <c r="A145" s="1"/>
      <c r="B145" s="1"/>
      <c r="C145" s="1"/>
      <c r="D145" s="1" t="str">
        <v/>
      </c>
      <c r="G145" s="1"/>
      <c r="H145" s="1"/>
      <c r="I145" s="1"/>
      <c r="N145" s="1"/>
      <c r="O145" s="1"/>
      <c r="P145" s="1"/>
    </row>
    <row r="146" spans="1:16" ht="13" x14ac:dyDescent="0.15">
      <c r="A146" s="1"/>
      <c r="B146" s="1"/>
      <c r="C146" s="1"/>
      <c r="D146" s="1" t="str">
        <v/>
      </c>
      <c r="G146" s="1"/>
      <c r="H146" s="1"/>
      <c r="I146" s="1"/>
      <c r="N146" s="1"/>
      <c r="O146" s="1"/>
      <c r="P146" s="1"/>
    </row>
    <row r="147" spans="1:16" ht="13" x14ac:dyDescent="0.15">
      <c r="A147" s="1"/>
      <c r="B147" s="1"/>
      <c r="C147" s="1"/>
      <c r="D147" s="1" t="str">
        <v/>
      </c>
      <c r="G147" s="1"/>
      <c r="H147" s="1"/>
      <c r="I147" s="1"/>
      <c r="N147" s="1"/>
      <c r="O147" s="1"/>
      <c r="P147" s="1"/>
    </row>
    <row r="148" spans="1:16" ht="13" x14ac:dyDescent="0.15">
      <c r="A148" s="1"/>
      <c r="B148" s="1"/>
      <c r="C148" s="1"/>
      <c r="D148" s="1" t="str">
        <v/>
      </c>
      <c r="G148" s="1"/>
      <c r="H148" s="1"/>
      <c r="I148" s="1"/>
      <c r="N148" s="1"/>
      <c r="O148" s="1"/>
      <c r="P148" s="1"/>
    </row>
    <row r="149" spans="1:16" ht="13" x14ac:dyDescent="0.15">
      <c r="A149" s="1"/>
      <c r="B149" s="1"/>
      <c r="C149" s="1"/>
      <c r="D149" s="1" t="str">
        <v/>
      </c>
      <c r="G149" s="1"/>
      <c r="H149" s="1"/>
      <c r="I149" s="1"/>
      <c r="N149" s="1"/>
      <c r="O149" s="1"/>
      <c r="P149" s="1"/>
    </row>
    <row r="150" spans="1:16" ht="13" x14ac:dyDescent="0.15">
      <c r="A150" s="1"/>
      <c r="B150" s="1"/>
      <c r="C150" s="1"/>
      <c r="D150" s="1" t="str">
        <v/>
      </c>
      <c r="G150" s="1"/>
      <c r="H150" s="1"/>
      <c r="I150" s="1"/>
      <c r="N150" s="1"/>
      <c r="O150" s="1"/>
      <c r="P150" s="1"/>
    </row>
    <row r="151" spans="1:16" ht="13" x14ac:dyDescent="0.15">
      <c r="A151" s="1"/>
      <c r="B151" s="1"/>
      <c r="C151" s="1"/>
      <c r="D151" s="1" t="str">
        <v/>
      </c>
      <c r="G151" s="1"/>
      <c r="H151" s="1"/>
      <c r="I151" s="1"/>
      <c r="N151" s="1"/>
      <c r="O151" s="1"/>
      <c r="P151" s="1"/>
    </row>
    <row r="152" spans="1:16" ht="13" x14ac:dyDescent="0.15">
      <c r="A152" s="1"/>
      <c r="B152" s="1"/>
      <c r="C152" s="1"/>
      <c r="D152" s="1" t="str">
        <v/>
      </c>
      <c r="G152" s="1"/>
      <c r="H152" s="1"/>
      <c r="I152" s="1"/>
      <c r="N152" s="1"/>
      <c r="O152" s="1"/>
      <c r="P152" s="1"/>
    </row>
    <row r="153" spans="1:16" ht="13" x14ac:dyDescent="0.15">
      <c r="A153" s="1"/>
      <c r="B153" s="1"/>
      <c r="C153" s="1"/>
      <c r="D153" s="1" t="str">
        <v/>
      </c>
      <c r="G153" s="1"/>
      <c r="H153" s="1"/>
      <c r="I153" s="1"/>
      <c r="N153" s="1"/>
      <c r="O153" s="1"/>
      <c r="P153" s="1"/>
    </row>
    <row r="154" spans="1:16" ht="13" x14ac:dyDescent="0.15">
      <c r="A154" s="1"/>
      <c r="B154" s="1"/>
      <c r="C154" s="1"/>
      <c r="D154" s="1" t="str">
        <v/>
      </c>
      <c r="G154" s="1"/>
      <c r="H154" s="1"/>
      <c r="I154" s="1"/>
      <c r="N154" s="1"/>
      <c r="O154" s="1"/>
      <c r="P154" s="1"/>
    </row>
    <row r="155" spans="1:16" ht="13" x14ac:dyDescent="0.15">
      <c r="A155" s="1"/>
      <c r="B155" s="1"/>
      <c r="C155" s="1"/>
      <c r="D155" s="1" t="str">
        <v/>
      </c>
      <c r="G155" s="1"/>
      <c r="H155" s="1"/>
      <c r="I155" s="1"/>
      <c r="N155" s="1"/>
      <c r="O155" s="1"/>
      <c r="P155" s="1"/>
    </row>
    <row r="156" spans="1:16" ht="13" x14ac:dyDescent="0.15">
      <c r="A156" s="1"/>
      <c r="B156" s="1"/>
      <c r="C156" s="1"/>
      <c r="D156" s="1" t="str">
        <v/>
      </c>
      <c r="G156" s="1"/>
      <c r="H156" s="1"/>
      <c r="I156" s="1"/>
      <c r="N156" s="1"/>
      <c r="O156" s="1"/>
      <c r="P156" s="1"/>
    </row>
    <row r="157" spans="1:16" ht="13" x14ac:dyDescent="0.15">
      <c r="A157" s="1"/>
      <c r="B157" s="1"/>
      <c r="C157" s="1"/>
      <c r="D157" s="1" t="str">
        <v/>
      </c>
      <c r="G157" s="1"/>
      <c r="H157" s="1"/>
      <c r="I157" s="1"/>
      <c r="N157" s="1"/>
      <c r="O157" s="1"/>
      <c r="P157" s="1"/>
    </row>
    <row r="158" spans="1:16" ht="13" x14ac:dyDescent="0.15">
      <c r="A158" s="1"/>
      <c r="B158" s="1"/>
      <c r="C158" s="1"/>
      <c r="D158" s="1" t="str">
        <v/>
      </c>
      <c r="G158" s="1"/>
      <c r="H158" s="1"/>
      <c r="I158" s="1"/>
      <c r="N158" s="1"/>
      <c r="O158" s="1"/>
      <c r="P158" s="1"/>
    </row>
    <row r="159" spans="1:16" ht="13" x14ac:dyDescent="0.15">
      <c r="A159" s="1"/>
      <c r="B159" s="1"/>
      <c r="C159" s="1"/>
      <c r="D159" s="1" t="str">
        <v/>
      </c>
      <c r="G159" s="1"/>
      <c r="H159" s="1"/>
      <c r="I159" s="1"/>
      <c r="N159" s="1"/>
      <c r="O159" s="1"/>
      <c r="P159" s="1"/>
    </row>
    <row r="160" spans="1:16" ht="13" x14ac:dyDescent="0.15">
      <c r="A160" s="1"/>
      <c r="B160" s="1"/>
      <c r="C160" s="1"/>
      <c r="D160" s="1" t="str">
        <v/>
      </c>
      <c r="G160" s="1"/>
      <c r="H160" s="1"/>
      <c r="I160" s="1"/>
      <c r="N160" s="1"/>
      <c r="O160" s="1"/>
      <c r="P160" s="1"/>
    </row>
    <row r="161" spans="1:16" ht="13" x14ac:dyDescent="0.15">
      <c r="A161" s="1"/>
      <c r="B161" s="1"/>
      <c r="C161" s="1"/>
      <c r="D161" s="1" t="str">
        <v/>
      </c>
      <c r="G161" s="1"/>
      <c r="H161" s="1"/>
      <c r="I161" s="1"/>
      <c r="N161" s="1"/>
      <c r="O161" s="1"/>
      <c r="P161" s="1"/>
    </row>
    <row r="162" spans="1:16" ht="13" x14ac:dyDescent="0.15">
      <c r="A162" s="1"/>
      <c r="B162" s="1"/>
      <c r="C162" s="1"/>
      <c r="D162" s="1" t="str">
        <v/>
      </c>
      <c r="G162" s="1"/>
      <c r="H162" s="1"/>
      <c r="I162" s="1"/>
      <c r="N162" s="1"/>
      <c r="O162" s="1"/>
      <c r="P162" s="1"/>
    </row>
    <row r="163" spans="1:16" ht="13" x14ac:dyDescent="0.15">
      <c r="A163" s="1"/>
      <c r="B163" s="1"/>
      <c r="C163" s="1"/>
      <c r="D163" s="1" t="str">
        <v/>
      </c>
      <c r="G163" s="1"/>
      <c r="H163" s="1"/>
      <c r="I163" s="1"/>
      <c r="N163" s="1"/>
      <c r="O163" s="1"/>
      <c r="P163" s="1"/>
    </row>
    <row r="164" spans="1:16" ht="13" x14ac:dyDescent="0.15">
      <c r="A164" s="1"/>
      <c r="B164" s="1"/>
      <c r="C164" s="1"/>
      <c r="D164" s="1" t="str">
        <v/>
      </c>
      <c r="G164" s="1"/>
      <c r="H164" s="1"/>
      <c r="I164" s="1"/>
      <c r="N164" s="1"/>
      <c r="O164" s="1"/>
      <c r="P164" s="1"/>
    </row>
    <row r="165" spans="1:16" ht="13" x14ac:dyDescent="0.15">
      <c r="A165" s="1"/>
      <c r="B165" s="1"/>
      <c r="C165" s="1"/>
      <c r="D165" s="1" t="str">
        <v/>
      </c>
      <c r="G165" s="1"/>
      <c r="H165" s="1"/>
      <c r="I165" s="1"/>
      <c r="N165" s="1"/>
      <c r="O165" s="1"/>
      <c r="P165" s="1"/>
    </row>
    <row r="166" spans="1:16" ht="13" x14ac:dyDescent="0.15">
      <c r="A166" s="1"/>
      <c r="B166" s="1"/>
      <c r="C166" s="1"/>
      <c r="D166" s="1" t="str">
        <v/>
      </c>
      <c r="G166" s="1"/>
      <c r="H166" s="1"/>
      <c r="I166" s="1"/>
      <c r="N166" s="1"/>
      <c r="O166" s="1"/>
      <c r="P166" s="1"/>
    </row>
    <row r="167" spans="1:16" ht="13" x14ac:dyDescent="0.15">
      <c r="A167" s="1"/>
      <c r="B167" s="1"/>
      <c r="C167" s="1"/>
      <c r="D167" s="1" t="str">
        <v/>
      </c>
      <c r="G167" s="1"/>
      <c r="H167" s="1"/>
      <c r="I167" s="1"/>
      <c r="N167" s="1"/>
      <c r="O167" s="1"/>
      <c r="P167" s="1"/>
    </row>
    <row r="168" spans="1:16" ht="13" x14ac:dyDescent="0.15">
      <c r="A168" s="1"/>
      <c r="B168" s="1"/>
      <c r="C168" s="1"/>
      <c r="D168" s="1" t="str">
        <v/>
      </c>
      <c r="G168" s="1"/>
      <c r="H168" s="1"/>
      <c r="I168" s="1"/>
      <c r="N168" s="1"/>
      <c r="O168" s="1"/>
      <c r="P168" s="1"/>
    </row>
    <row r="169" spans="1:16" ht="13" x14ac:dyDescent="0.15">
      <c r="A169" s="1"/>
      <c r="B169" s="1"/>
      <c r="C169" s="1"/>
      <c r="D169" s="1" t="str">
        <v/>
      </c>
      <c r="G169" s="1"/>
      <c r="H169" s="1"/>
      <c r="I169" s="1"/>
      <c r="N169" s="1"/>
      <c r="O169" s="1"/>
      <c r="P169" s="1"/>
    </row>
    <row r="170" spans="1:16" ht="13" x14ac:dyDescent="0.15">
      <c r="A170" s="1"/>
      <c r="B170" s="1"/>
      <c r="C170" s="1"/>
      <c r="D170" s="1" t="str">
        <v/>
      </c>
      <c r="G170" s="1"/>
      <c r="H170" s="1"/>
      <c r="I170" s="1"/>
      <c r="N170" s="1"/>
      <c r="O170" s="1"/>
      <c r="P170" s="1"/>
    </row>
    <row r="171" spans="1:16" ht="13" x14ac:dyDescent="0.15">
      <c r="A171" s="1"/>
      <c r="B171" s="1"/>
      <c r="C171" s="1"/>
      <c r="D171" s="1" t="str">
        <v/>
      </c>
      <c r="G171" s="1"/>
      <c r="H171" s="1"/>
      <c r="I171" s="1"/>
      <c r="N171" s="1"/>
      <c r="O171" s="1"/>
      <c r="P171" s="1"/>
    </row>
    <row r="172" spans="1:16" ht="13" x14ac:dyDescent="0.15">
      <c r="A172" s="1"/>
      <c r="B172" s="1"/>
      <c r="C172" s="1"/>
      <c r="D172" s="1" t="str">
        <v/>
      </c>
      <c r="G172" s="1"/>
      <c r="H172" s="1"/>
      <c r="I172" s="1"/>
      <c r="N172" s="1"/>
      <c r="O172" s="1"/>
      <c r="P172" s="1"/>
    </row>
    <row r="173" spans="1:16" ht="13" x14ac:dyDescent="0.15">
      <c r="A173" s="1"/>
      <c r="B173" s="1"/>
      <c r="C173" s="1"/>
      <c r="D173" s="1" t="str">
        <v/>
      </c>
      <c r="G173" s="1"/>
      <c r="H173" s="1"/>
      <c r="I173" s="1"/>
      <c r="N173" s="1"/>
      <c r="O173" s="1"/>
      <c r="P173" s="1"/>
    </row>
    <row r="174" spans="1:16" ht="13" x14ac:dyDescent="0.15">
      <c r="A174" s="1"/>
      <c r="B174" s="1"/>
      <c r="C174" s="1"/>
      <c r="D174" s="1" t="str">
        <v/>
      </c>
      <c r="G174" s="1"/>
      <c r="H174" s="1"/>
      <c r="I174" s="1"/>
      <c r="N174" s="1"/>
      <c r="O174" s="1"/>
      <c r="P174" s="1"/>
    </row>
    <row r="175" spans="1:16" ht="13" x14ac:dyDescent="0.15">
      <c r="A175" s="1"/>
      <c r="B175" s="1"/>
      <c r="C175" s="1"/>
      <c r="D175" s="1" t="str">
        <v/>
      </c>
      <c r="G175" s="1"/>
      <c r="H175" s="1"/>
      <c r="I175" s="1"/>
      <c r="N175" s="1"/>
      <c r="O175" s="1"/>
      <c r="P175" s="1"/>
    </row>
    <row r="176" spans="1:16" ht="13" x14ac:dyDescent="0.15">
      <c r="A176" s="1"/>
      <c r="B176" s="1"/>
      <c r="C176" s="1"/>
      <c r="D176" s="1" t="str">
        <v/>
      </c>
      <c r="G176" s="1"/>
      <c r="H176" s="1"/>
      <c r="I176" s="1"/>
      <c r="N176" s="1"/>
      <c r="O176" s="1"/>
      <c r="P176" s="1"/>
    </row>
    <row r="177" spans="1:16" ht="13" x14ac:dyDescent="0.15">
      <c r="A177" s="1"/>
      <c r="B177" s="1"/>
      <c r="C177" s="1"/>
      <c r="D177" s="1" t="str">
        <v/>
      </c>
      <c r="G177" s="1"/>
      <c r="H177" s="1"/>
      <c r="I177" s="1"/>
      <c r="N177" s="1"/>
      <c r="O177" s="1"/>
      <c r="P177" s="1"/>
    </row>
    <row r="178" spans="1:16" ht="13" x14ac:dyDescent="0.15">
      <c r="A178" s="1"/>
      <c r="B178" s="1"/>
      <c r="C178" s="1"/>
      <c r="D178" s="1" t="str">
        <v/>
      </c>
      <c r="G178" s="1"/>
      <c r="H178" s="1"/>
      <c r="I178" s="1"/>
      <c r="N178" s="1"/>
      <c r="O178" s="1"/>
      <c r="P178" s="1"/>
    </row>
    <row r="179" spans="1:16" ht="13" x14ac:dyDescent="0.15">
      <c r="A179" s="1"/>
      <c r="B179" s="1"/>
      <c r="C179" s="1"/>
      <c r="D179" s="1" t="str">
        <v/>
      </c>
      <c r="G179" s="1"/>
      <c r="H179" s="1"/>
      <c r="I179" s="1"/>
      <c r="N179" s="1"/>
      <c r="O179" s="1"/>
      <c r="P179" s="1"/>
    </row>
    <row r="180" spans="1:16" ht="13" x14ac:dyDescent="0.15">
      <c r="A180" s="1"/>
      <c r="B180" s="1"/>
      <c r="C180" s="1"/>
      <c r="D180" s="1" t="str">
        <v/>
      </c>
      <c r="G180" s="1"/>
      <c r="H180" s="1"/>
      <c r="I180" s="1"/>
      <c r="N180" s="1"/>
      <c r="O180" s="1"/>
      <c r="P180" s="1"/>
    </row>
    <row r="181" spans="1:16" ht="13" x14ac:dyDescent="0.15">
      <c r="A181" s="1"/>
      <c r="B181" s="1"/>
      <c r="C181" s="1"/>
      <c r="D181" s="1" t="str">
        <v/>
      </c>
      <c r="G181" s="1"/>
      <c r="H181" s="1"/>
      <c r="I181" s="1"/>
      <c r="N181" s="1"/>
      <c r="O181" s="1"/>
      <c r="P181" s="1"/>
    </row>
    <row r="182" spans="1:16" ht="13" x14ac:dyDescent="0.15">
      <c r="A182" s="1"/>
      <c r="B182" s="1"/>
      <c r="C182" s="1"/>
      <c r="D182" s="1" t="str">
        <v/>
      </c>
      <c r="G182" s="1"/>
      <c r="H182" s="1"/>
      <c r="I182" s="1"/>
      <c r="N182" s="1"/>
      <c r="O182" s="1"/>
      <c r="P182" s="1"/>
    </row>
    <row r="183" spans="1:16" ht="13" x14ac:dyDescent="0.15">
      <c r="A183" s="1"/>
      <c r="B183" s="1"/>
      <c r="C183" s="1"/>
      <c r="D183" s="1" t="str">
        <v/>
      </c>
      <c r="G183" s="1"/>
      <c r="H183" s="1"/>
      <c r="I183" s="1"/>
      <c r="N183" s="1"/>
      <c r="O183" s="1"/>
      <c r="P183" s="1"/>
    </row>
    <row r="184" spans="1:16" ht="13" x14ac:dyDescent="0.15">
      <c r="A184" s="1"/>
      <c r="B184" s="1"/>
      <c r="C184" s="1"/>
      <c r="D184" s="1" t="str">
        <v/>
      </c>
      <c r="G184" s="1"/>
      <c r="H184" s="1"/>
      <c r="I184" s="1"/>
      <c r="N184" s="1"/>
      <c r="O184" s="1"/>
      <c r="P184" s="1"/>
    </row>
    <row r="185" spans="1:16" ht="13" x14ac:dyDescent="0.15">
      <c r="A185" s="1"/>
      <c r="B185" s="1"/>
      <c r="C185" s="1"/>
      <c r="D185" s="1" t="str">
        <v/>
      </c>
      <c r="G185" s="1"/>
      <c r="H185" s="1"/>
      <c r="I185" s="1"/>
      <c r="N185" s="1"/>
      <c r="O185" s="1"/>
      <c r="P185" s="1"/>
    </row>
    <row r="186" spans="1:16" ht="13" x14ac:dyDescent="0.15">
      <c r="A186" s="1"/>
      <c r="B186" s="1"/>
      <c r="C186" s="1"/>
      <c r="D186" s="1" t="str">
        <v/>
      </c>
      <c r="G186" s="1"/>
      <c r="H186" s="1"/>
      <c r="I186" s="1"/>
      <c r="N186" s="1"/>
      <c r="O186" s="1"/>
      <c r="P186" s="1"/>
    </row>
    <row r="187" spans="1:16" ht="13" x14ac:dyDescent="0.15">
      <c r="A187" s="1"/>
      <c r="B187" s="1"/>
      <c r="C187" s="1"/>
      <c r="D187" s="1" t="str">
        <v/>
      </c>
      <c r="G187" s="1"/>
      <c r="H187" s="1"/>
      <c r="I187" s="1"/>
      <c r="N187" s="1"/>
      <c r="O187" s="1"/>
      <c r="P187" s="1"/>
    </row>
    <row r="188" spans="1:16" ht="13" x14ac:dyDescent="0.15">
      <c r="A188" s="1"/>
      <c r="B188" s="1"/>
      <c r="C188" s="1"/>
      <c r="D188" s="1" t="str">
        <v/>
      </c>
      <c r="G188" s="1"/>
      <c r="H188" s="1"/>
      <c r="I188" s="1"/>
      <c r="N188" s="1"/>
      <c r="O188" s="1"/>
      <c r="P188" s="1"/>
    </row>
    <row r="189" spans="1:16" ht="13" x14ac:dyDescent="0.15">
      <c r="A189" s="1"/>
      <c r="B189" s="1"/>
      <c r="C189" s="1"/>
      <c r="D189" s="1" t="str">
        <v/>
      </c>
      <c r="G189" s="1"/>
      <c r="H189" s="1"/>
      <c r="I189" s="1"/>
      <c r="N189" s="1"/>
      <c r="O189" s="1"/>
      <c r="P189" s="1"/>
    </row>
    <row r="190" spans="1:16" ht="13" x14ac:dyDescent="0.15">
      <c r="A190" s="1"/>
      <c r="B190" s="1"/>
      <c r="C190" s="1"/>
      <c r="D190" s="1" t="str">
        <v/>
      </c>
      <c r="G190" s="1"/>
      <c r="H190" s="1"/>
      <c r="I190" s="1"/>
      <c r="N190" s="1"/>
      <c r="O190" s="1"/>
      <c r="P190" s="1"/>
    </row>
    <row r="191" spans="1:16" ht="13" x14ac:dyDescent="0.15">
      <c r="A191" s="1"/>
      <c r="B191" s="1"/>
      <c r="C191" s="1"/>
      <c r="D191" s="1" t="str">
        <v/>
      </c>
      <c r="G191" s="1"/>
      <c r="H191" s="1"/>
      <c r="I191" s="1"/>
      <c r="N191" s="1"/>
      <c r="O191" s="1"/>
      <c r="P191" s="1"/>
    </row>
    <row r="192" spans="1:16" ht="13" x14ac:dyDescent="0.15">
      <c r="A192" s="1"/>
      <c r="B192" s="1"/>
      <c r="C192" s="1"/>
      <c r="D192" s="1" t="str">
        <v/>
      </c>
      <c r="G192" s="1"/>
      <c r="H192" s="1"/>
      <c r="I192" s="1"/>
      <c r="N192" s="1"/>
      <c r="O192" s="1"/>
      <c r="P192" s="1"/>
    </row>
    <row r="193" spans="1:16" ht="13" x14ac:dyDescent="0.15">
      <c r="A193" s="1"/>
      <c r="B193" s="1"/>
      <c r="C193" s="1"/>
      <c r="D193" s="1" t="str">
        <v/>
      </c>
      <c r="G193" s="1"/>
      <c r="H193" s="1"/>
      <c r="I193" s="1"/>
      <c r="N193" s="1"/>
      <c r="O193" s="1"/>
      <c r="P193" s="1"/>
    </row>
    <row r="194" spans="1:16" ht="13" x14ac:dyDescent="0.15">
      <c r="A194" s="1"/>
      <c r="B194" s="1"/>
      <c r="C194" s="1"/>
      <c r="D194" s="1" t="str">
        <v/>
      </c>
      <c r="G194" s="1"/>
      <c r="H194" s="1"/>
      <c r="I194" s="1"/>
      <c r="N194" s="1"/>
      <c r="O194" s="1"/>
      <c r="P194" s="1"/>
    </row>
    <row r="195" spans="1:16" ht="13" x14ac:dyDescent="0.15">
      <c r="A195" s="1"/>
      <c r="B195" s="1"/>
      <c r="C195" s="1"/>
      <c r="D195" s="1" t="str">
        <v/>
      </c>
      <c r="G195" s="1"/>
      <c r="H195" s="1"/>
      <c r="I195" s="1"/>
      <c r="N195" s="1"/>
      <c r="O195" s="1"/>
      <c r="P195" s="1"/>
    </row>
    <row r="196" spans="1:16" ht="13" x14ac:dyDescent="0.15">
      <c r="A196" s="1"/>
      <c r="B196" s="1"/>
      <c r="C196" s="1"/>
      <c r="D196" s="1" t="str">
        <v/>
      </c>
      <c r="G196" s="1"/>
      <c r="H196" s="1"/>
      <c r="I196" s="1"/>
      <c r="N196" s="1"/>
      <c r="O196" s="1"/>
      <c r="P196" s="1"/>
    </row>
    <row r="197" spans="1:16" ht="13" x14ac:dyDescent="0.15">
      <c r="A197" s="1"/>
      <c r="B197" s="1"/>
      <c r="C197" s="1"/>
      <c r="D197" s="1" t="str">
        <v/>
      </c>
      <c r="G197" s="1"/>
      <c r="H197" s="1"/>
      <c r="I197" s="1"/>
      <c r="N197" s="1"/>
      <c r="O197" s="1"/>
      <c r="P197" s="1"/>
    </row>
    <row r="198" spans="1:16" ht="13" x14ac:dyDescent="0.15">
      <c r="A198" s="1"/>
      <c r="B198" s="1"/>
      <c r="C198" s="1"/>
      <c r="D198" s="1" t="str">
        <v/>
      </c>
      <c r="G198" s="1"/>
      <c r="H198" s="1"/>
      <c r="I198" s="1"/>
      <c r="N198" s="1"/>
      <c r="O198" s="1"/>
      <c r="P198" s="1"/>
    </row>
    <row r="199" spans="1:16" ht="13" x14ac:dyDescent="0.15">
      <c r="A199" s="1"/>
      <c r="B199" s="1"/>
      <c r="C199" s="1"/>
      <c r="D199" s="1" t="str">
        <v/>
      </c>
      <c r="G199" s="1"/>
      <c r="H199" s="1"/>
      <c r="I199" s="1"/>
      <c r="N199" s="1"/>
      <c r="O199" s="1"/>
      <c r="P199" s="1"/>
    </row>
    <row r="200" spans="1:16" ht="13" x14ac:dyDescent="0.15">
      <c r="A200" s="1"/>
      <c r="B200" s="1"/>
      <c r="C200" s="1"/>
      <c r="D200" s="1" t="str">
        <v/>
      </c>
      <c r="G200" s="1"/>
      <c r="H200" s="1"/>
      <c r="I200" s="1"/>
      <c r="N200" s="1"/>
      <c r="O200" s="1"/>
      <c r="P200" s="1"/>
    </row>
    <row r="201" spans="1:16" ht="13" x14ac:dyDescent="0.15">
      <c r="A201" s="1"/>
      <c r="B201" s="1"/>
      <c r="C201" s="1"/>
      <c r="D201" s="1" t="str">
        <v/>
      </c>
      <c r="G201" s="1"/>
      <c r="H201" s="1"/>
      <c r="I201" s="1"/>
      <c r="N201" s="1"/>
      <c r="O201" s="1"/>
      <c r="P201" s="1"/>
    </row>
    <row r="202" spans="1:16" ht="13" x14ac:dyDescent="0.15">
      <c r="A202" s="1"/>
      <c r="B202" s="1"/>
      <c r="C202" s="1"/>
      <c r="D202" s="1" t="str">
        <v/>
      </c>
      <c r="G202" s="1"/>
      <c r="H202" s="1"/>
      <c r="I202" s="1"/>
      <c r="N202" s="1"/>
      <c r="O202" s="1"/>
      <c r="P202" s="1"/>
    </row>
    <row r="203" spans="1:16" ht="13" x14ac:dyDescent="0.15">
      <c r="A203" s="1"/>
      <c r="B203" s="1"/>
      <c r="C203" s="1"/>
      <c r="D203" s="1" t="str">
        <v/>
      </c>
      <c r="G203" s="1"/>
      <c r="H203" s="1"/>
      <c r="I203" s="1"/>
      <c r="N203" s="1"/>
      <c r="O203" s="1"/>
      <c r="P203" s="1"/>
    </row>
    <row r="204" spans="1:16" ht="13" x14ac:dyDescent="0.15">
      <c r="A204" s="1"/>
      <c r="B204" s="1"/>
      <c r="C204" s="1"/>
      <c r="D204" s="1" t="str">
        <v/>
      </c>
      <c r="G204" s="1"/>
      <c r="H204" s="1"/>
      <c r="I204" s="1"/>
      <c r="N204" s="1"/>
      <c r="O204" s="1"/>
      <c r="P204" s="1"/>
    </row>
    <row r="205" spans="1:16" ht="13" x14ac:dyDescent="0.15">
      <c r="A205" s="1"/>
      <c r="B205" s="1"/>
      <c r="C205" s="1"/>
      <c r="D205" s="1" t="str">
        <v/>
      </c>
      <c r="G205" s="1"/>
      <c r="H205" s="1"/>
      <c r="I205" s="1"/>
      <c r="N205" s="1"/>
      <c r="O205" s="1"/>
      <c r="P205" s="1"/>
    </row>
    <row r="206" spans="1:16" ht="13" x14ac:dyDescent="0.15">
      <c r="A206" s="1"/>
      <c r="B206" s="1"/>
      <c r="C206" s="1"/>
      <c r="D206" s="1" t="str">
        <v/>
      </c>
      <c r="G206" s="1"/>
      <c r="H206" s="1"/>
      <c r="I206" s="1"/>
      <c r="N206" s="1"/>
      <c r="O206" s="1"/>
      <c r="P206" s="1"/>
    </row>
    <row r="207" spans="1:16" ht="13" x14ac:dyDescent="0.15">
      <c r="A207" s="1"/>
      <c r="B207" s="1"/>
      <c r="C207" s="1"/>
      <c r="D207" s="1" t="str">
        <v/>
      </c>
      <c r="G207" s="1"/>
      <c r="H207" s="1"/>
      <c r="I207" s="1"/>
      <c r="N207" s="1"/>
      <c r="O207" s="1"/>
      <c r="P207" s="1"/>
    </row>
    <row r="208" spans="1:16" ht="13" x14ac:dyDescent="0.15">
      <c r="A208" s="1"/>
      <c r="B208" s="1"/>
      <c r="C208" s="1"/>
      <c r="D208" s="1" t="str">
        <v/>
      </c>
      <c r="G208" s="1"/>
      <c r="H208" s="1"/>
      <c r="I208" s="1"/>
      <c r="N208" s="1"/>
      <c r="O208" s="1"/>
      <c r="P208" s="1"/>
    </row>
    <row r="209" spans="1:16" ht="13" x14ac:dyDescent="0.15">
      <c r="A209" s="1"/>
      <c r="B209" s="1"/>
      <c r="C209" s="1"/>
      <c r="D209" s="1" t="str">
        <v/>
      </c>
      <c r="G209" s="1"/>
      <c r="H209" s="1"/>
      <c r="I209" s="1"/>
      <c r="N209" s="1"/>
      <c r="O209" s="1"/>
      <c r="P209" s="1"/>
    </row>
    <row r="210" spans="1:16" ht="13" x14ac:dyDescent="0.15">
      <c r="A210" s="1"/>
      <c r="B210" s="1"/>
      <c r="C210" s="1"/>
      <c r="D210" s="1" t="str">
        <v/>
      </c>
      <c r="G210" s="1"/>
      <c r="H210" s="1"/>
      <c r="I210" s="1"/>
      <c r="N210" s="1"/>
      <c r="O210" s="1"/>
      <c r="P210" s="1"/>
    </row>
    <row r="211" spans="1:16" ht="13" x14ac:dyDescent="0.15">
      <c r="A211" s="1"/>
      <c r="B211" s="1"/>
      <c r="C211" s="1"/>
      <c r="D211" s="1" t="str">
        <v/>
      </c>
      <c r="G211" s="1"/>
      <c r="H211" s="1"/>
      <c r="I211" s="1"/>
      <c r="N211" s="1"/>
      <c r="O211" s="1"/>
      <c r="P211" s="1"/>
    </row>
    <row r="212" spans="1:16" ht="13" x14ac:dyDescent="0.15">
      <c r="A212" s="1"/>
      <c r="B212" s="1"/>
      <c r="C212" s="1"/>
      <c r="D212" s="1" t="str">
        <v/>
      </c>
      <c r="G212" s="1"/>
      <c r="H212" s="1"/>
      <c r="I212" s="1"/>
      <c r="N212" s="1"/>
      <c r="O212" s="1"/>
      <c r="P212" s="1"/>
    </row>
    <row r="213" spans="1:16" ht="13" x14ac:dyDescent="0.15">
      <c r="A213" s="1"/>
      <c r="B213" s="1"/>
      <c r="C213" s="1"/>
      <c r="D213" s="1" t="str">
        <v/>
      </c>
      <c r="G213" s="1"/>
      <c r="H213" s="1"/>
      <c r="I213" s="1"/>
      <c r="N213" s="1"/>
      <c r="O213" s="1"/>
      <c r="P213" s="1"/>
    </row>
    <row r="214" spans="1:16" ht="13" x14ac:dyDescent="0.15">
      <c r="A214" s="1"/>
      <c r="B214" s="1"/>
      <c r="C214" s="1"/>
      <c r="D214" s="1" t="str">
        <v/>
      </c>
      <c r="G214" s="1"/>
      <c r="H214" s="1"/>
      <c r="I214" s="1"/>
      <c r="N214" s="1"/>
      <c r="O214" s="1"/>
      <c r="P214" s="1"/>
    </row>
    <row r="215" spans="1:16" ht="13" x14ac:dyDescent="0.15">
      <c r="A215" s="1"/>
      <c r="B215" s="1"/>
      <c r="C215" s="1"/>
      <c r="D215" s="1" t="str">
        <v/>
      </c>
      <c r="G215" s="1"/>
      <c r="H215" s="1"/>
      <c r="I215" s="1"/>
      <c r="N215" s="1"/>
      <c r="O215" s="1"/>
      <c r="P215" s="1"/>
    </row>
    <row r="216" spans="1:16" ht="13" x14ac:dyDescent="0.15">
      <c r="A216" s="1"/>
      <c r="B216" s="1"/>
      <c r="C216" s="1"/>
      <c r="D216" s="1" t="str">
        <v/>
      </c>
      <c r="G216" s="1"/>
      <c r="H216" s="1"/>
      <c r="I216" s="1"/>
      <c r="N216" s="1"/>
      <c r="O216" s="1"/>
      <c r="P216" s="1"/>
    </row>
    <row r="217" spans="1:16" ht="13" x14ac:dyDescent="0.15">
      <c r="A217" s="1"/>
      <c r="B217" s="1"/>
      <c r="C217" s="1"/>
      <c r="D217" s="1" t="str">
        <v/>
      </c>
      <c r="G217" s="1"/>
      <c r="H217" s="1"/>
      <c r="I217" s="1"/>
      <c r="N217" s="1"/>
      <c r="O217" s="1"/>
      <c r="P217" s="1"/>
    </row>
    <row r="218" spans="1:16" ht="13" x14ac:dyDescent="0.15">
      <c r="A218" s="1"/>
      <c r="B218" s="1"/>
      <c r="C218" s="1"/>
      <c r="D218" s="1" t="str">
        <v/>
      </c>
      <c r="G218" s="1"/>
      <c r="H218" s="1"/>
      <c r="I218" s="1"/>
      <c r="N218" s="1"/>
      <c r="O218" s="1"/>
      <c r="P218" s="1"/>
    </row>
    <row r="219" spans="1:16" ht="13" x14ac:dyDescent="0.15">
      <c r="A219" s="1"/>
      <c r="B219" s="1"/>
      <c r="C219" s="1"/>
      <c r="D219" s="1" t="str">
        <v/>
      </c>
      <c r="G219" s="1"/>
      <c r="H219" s="1"/>
      <c r="I219" s="1"/>
      <c r="N219" s="1"/>
      <c r="O219" s="1"/>
      <c r="P219" s="1"/>
    </row>
    <row r="220" spans="1:16" ht="13" x14ac:dyDescent="0.15">
      <c r="A220" s="1"/>
      <c r="B220" s="1"/>
      <c r="C220" s="1"/>
      <c r="D220" s="1" t="str">
        <v/>
      </c>
      <c r="G220" s="1"/>
      <c r="H220" s="1"/>
      <c r="I220" s="1"/>
      <c r="N220" s="1"/>
      <c r="O220" s="1"/>
      <c r="P220" s="1"/>
    </row>
    <row r="221" spans="1:16" ht="13" x14ac:dyDescent="0.15">
      <c r="A221" s="1"/>
      <c r="B221" s="1"/>
      <c r="C221" s="1"/>
      <c r="D221" s="1" t="str">
        <v/>
      </c>
      <c r="G221" s="1"/>
      <c r="H221" s="1"/>
      <c r="I221" s="1"/>
      <c r="N221" s="1"/>
      <c r="O221" s="1"/>
      <c r="P221" s="1"/>
    </row>
    <row r="222" spans="1:16" ht="13" x14ac:dyDescent="0.15">
      <c r="A222" s="1"/>
      <c r="B222" s="1"/>
      <c r="C222" s="1"/>
      <c r="D222" s="1" t="str">
        <v/>
      </c>
      <c r="G222" s="1"/>
      <c r="H222" s="1"/>
      <c r="I222" s="1"/>
      <c r="N222" s="1"/>
      <c r="O222" s="1"/>
      <c r="P222" s="1"/>
    </row>
    <row r="223" spans="1:16" ht="13" x14ac:dyDescent="0.15">
      <c r="A223" s="1"/>
      <c r="B223" s="1"/>
      <c r="C223" s="1"/>
      <c r="D223" s="1" t="str">
        <v/>
      </c>
      <c r="G223" s="1"/>
      <c r="H223" s="1"/>
      <c r="I223" s="1"/>
      <c r="N223" s="1"/>
      <c r="O223" s="1"/>
      <c r="P223" s="1"/>
    </row>
    <row r="224" spans="1:16" ht="13" x14ac:dyDescent="0.15">
      <c r="A224" s="1"/>
      <c r="B224" s="1"/>
      <c r="C224" s="1"/>
      <c r="D224" s="1" t="str">
        <v/>
      </c>
      <c r="G224" s="1"/>
      <c r="H224" s="1"/>
      <c r="I224" s="1"/>
      <c r="N224" s="1"/>
      <c r="O224" s="1"/>
      <c r="P224" s="1"/>
    </row>
    <row r="225" spans="1:16" ht="13" x14ac:dyDescent="0.15">
      <c r="A225" s="1"/>
      <c r="B225" s="1"/>
      <c r="C225" s="1"/>
      <c r="D225" s="1" t="str">
        <v/>
      </c>
      <c r="G225" s="1"/>
      <c r="H225" s="1"/>
      <c r="I225" s="1"/>
      <c r="N225" s="1"/>
      <c r="O225" s="1"/>
      <c r="P225" s="1"/>
    </row>
    <row r="226" spans="1:16" ht="13" x14ac:dyDescent="0.15">
      <c r="A226" s="1"/>
      <c r="B226" s="1"/>
      <c r="C226" s="1"/>
      <c r="D226" s="1" t="str">
        <v/>
      </c>
      <c r="G226" s="1"/>
      <c r="H226" s="1"/>
      <c r="I226" s="1"/>
      <c r="N226" s="1"/>
      <c r="O226" s="1"/>
      <c r="P226" s="1"/>
    </row>
    <row r="227" spans="1:16" ht="13" x14ac:dyDescent="0.15">
      <c r="A227" s="1"/>
      <c r="B227" s="1"/>
      <c r="C227" s="1"/>
      <c r="D227" s="1" t="str">
        <v/>
      </c>
      <c r="G227" s="1"/>
      <c r="H227" s="1"/>
      <c r="I227" s="1"/>
      <c r="N227" s="1"/>
      <c r="O227" s="1"/>
      <c r="P227" s="1"/>
    </row>
    <row r="228" spans="1:16" ht="13" x14ac:dyDescent="0.15">
      <c r="A228" s="1"/>
      <c r="B228" s="1"/>
      <c r="C228" s="1"/>
      <c r="D228" s="1" t="str">
        <v/>
      </c>
      <c r="G228" s="1"/>
      <c r="H228" s="1"/>
      <c r="I228" s="1"/>
      <c r="N228" s="1"/>
      <c r="O228" s="1"/>
      <c r="P228" s="1"/>
    </row>
    <row r="229" spans="1:16" ht="13" x14ac:dyDescent="0.15">
      <c r="A229" s="1"/>
      <c r="B229" s="1"/>
      <c r="C229" s="1"/>
      <c r="D229" s="1" t="str">
        <v/>
      </c>
      <c r="G229" s="1"/>
      <c r="H229" s="1"/>
      <c r="I229" s="1"/>
      <c r="N229" s="1"/>
      <c r="O229" s="1"/>
      <c r="P229" s="1"/>
    </row>
    <row r="230" spans="1:16" ht="13" x14ac:dyDescent="0.15">
      <c r="A230" s="1"/>
      <c r="B230" s="1"/>
      <c r="C230" s="1"/>
      <c r="D230" s="1" t="str">
        <v/>
      </c>
      <c r="G230" s="1"/>
      <c r="H230" s="1"/>
      <c r="I230" s="1"/>
      <c r="N230" s="1"/>
      <c r="O230" s="1"/>
      <c r="P230" s="1"/>
    </row>
    <row r="231" spans="1:16" ht="13" x14ac:dyDescent="0.15">
      <c r="A231" s="1"/>
      <c r="B231" s="1"/>
      <c r="C231" s="1"/>
      <c r="D231" s="1" t="str">
        <v/>
      </c>
      <c r="G231" s="1"/>
      <c r="H231" s="1"/>
      <c r="I231" s="1"/>
      <c r="N231" s="1"/>
      <c r="O231" s="1"/>
      <c r="P231" s="1"/>
    </row>
    <row r="232" spans="1:16" ht="13" x14ac:dyDescent="0.15">
      <c r="A232" s="1"/>
      <c r="B232" s="1"/>
      <c r="C232" s="1"/>
      <c r="D232" s="1" t="str">
        <v/>
      </c>
      <c r="G232" s="1"/>
      <c r="H232" s="1"/>
      <c r="I232" s="1"/>
      <c r="N232" s="1"/>
      <c r="O232" s="1"/>
      <c r="P232" s="1"/>
    </row>
    <row r="233" spans="1:16" ht="13" x14ac:dyDescent="0.15">
      <c r="A233" s="1"/>
      <c r="B233" s="1"/>
      <c r="C233" s="1"/>
      <c r="D233" s="1" t="str">
        <v/>
      </c>
      <c r="G233" s="1"/>
      <c r="H233" s="1"/>
      <c r="I233" s="1"/>
      <c r="N233" s="1"/>
      <c r="O233" s="1"/>
      <c r="P233" s="1"/>
    </row>
    <row r="234" spans="1:16" ht="13" x14ac:dyDescent="0.15">
      <c r="A234" s="1"/>
      <c r="B234" s="1"/>
      <c r="C234" s="1"/>
      <c r="D234" s="1" t="str">
        <v/>
      </c>
      <c r="G234" s="1"/>
      <c r="H234" s="1"/>
      <c r="I234" s="1"/>
      <c r="N234" s="1"/>
      <c r="O234" s="1"/>
      <c r="P234" s="1"/>
    </row>
    <row r="235" spans="1:16" ht="13" x14ac:dyDescent="0.15">
      <c r="A235" s="1"/>
      <c r="B235" s="1"/>
      <c r="C235" s="1"/>
      <c r="D235" s="1" t="str">
        <v/>
      </c>
      <c r="G235" s="1"/>
      <c r="H235" s="1"/>
      <c r="I235" s="1"/>
      <c r="N235" s="1"/>
      <c r="O235" s="1"/>
      <c r="P235" s="1"/>
    </row>
    <row r="236" spans="1:16" ht="13" x14ac:dyDescent="0.15">
      <c r="A236" s="1"/>
      <c r="B236" s="1"/>
      <c r="C236" s="1"/>
      <c r="D236" s="1" t="str">
        <v/>
      </c>
      <c r="G236" s="1"/>
      <c r="H236" s="1"/>
      <c r="I236" s="1"/>
      <c r="N236" s="1"/>
      <c r="O236" s="1"/>
      <c r="P236" s="1"/>
    </row>
    <row r="237" spans="1:16" ht="13" x14ac:dyDescent="0.15">
      <c r="A237" s="1"/>
      <c r="B237" s="1"/>
      <c r="C237" s="1"/>
      <c r="D237" s="1" t="str">
        <v/>
      </c>
      <c r="G237" s="1"/>
      <c r="H237" s="1"/>
      <c r="I237" s="1"/>
      <c r="N237" s="1"/>
      <c r="O237" s="1"/>
      <c r="P237" s="1"/>
    </row>
    <row r="238" spans="1:16" ht="13" x14ac:dyDescent="0.15">
      <c r="A238" s="1"/>
      <c r="B238" s="1"/>
      <c r="C238" s="1"/>
      <c r="D238" s="1" t="str">
        <v/>
      </c>
      <c r="G238" s="1"/>
      <c r="H238" s="1"/>
      <c r="I238" s="1"/>
      <c r="N238" s="1"/>
      <c r="O238" s="1"/>
      <c r="P238" s="1"/>
    </row>
    <row r="239" spans="1:16" ht="13" x14ac:dyDescent="0.15">
      <c r="A239" s="1"/>
      <c r="B239" s="1"/>
      <c r="C239" s="1"/>
      <c r="D239" s="1" t="str">
        <v/>
      </c>
      <c r="G239" s="1"/>
      <c r="H239" s="1"/>
      <c r="I239" s="1"/>
      <c r="N239" s="1"/>
      <c r="O239" s="1"/>
      <c r="P239" s="1"/>
    </row>
    <row r="240" spans="1:16" ht="13" x14ac:dyDescent="0.15">
      <c r="A240" s="1"/>
      <c r="B240" s="1"/>
      <c r="C240" s="1"/>
      <c r="D240" s="1" t="str">
        <v/>
      </c>
      <c r="G240" s="1"/>
      <c r="H240" s="1"/>
      <c r="I240" s="1"/>
      <c r="N240" s="1"/>
      <c r="O240" s="1"/>
      <c r="P240" s="1"/>
    </row>
    <row r="241" spans="1:16" ht="13" x14ac:dyDescent="0.15">
      <c r="A241" s="1"/>
      <c r="B241" s="1"/>
      <c r="C241" s="1"/>
      <c r="D241" s="1" t="str">
        <v/>
      </c>
      <c r="G241" s="1"/>
      <c r="H241" s="1"/>
      <c r="I241" s="1"/>
      <c r="N241" s="1"/>
      <c r="O241" s="1"/>
      <c r="P241" s="1"/>
    </row>
    <row r="242" spans="1:16" ht="13" x14ac:dyDescent="0.15">
      <c r="A242" s="1"/>
      <c r="B242" s="1"/>
      <c r="C242" s="1"/>
      <c r="D242" s="1" t="str">
        <v/>
      </c>
      <c r="G242" s="1"/>
      <c r="H242" s="1"/>
      <c r="I242" s="1"/>
      <c r="N242" s="1"/>
      <c r="O242" s="1"/>
      <c r="P242" s="1"/>
    </row>
    <row r="243" spans="1:16" ht="13" x14ac:dyDescent="0.15">
      <c r="A243" s="1"/>
      <c r="B243" s="1"/>
      <c r="C243" s="1"/>
      <c r="D243" s="1" t="str">
        <v/>
      </c>
      <c r="G243" s="1"/>
      <c r="H243" s="1"/>
      <c r="I243" s="1"/>
      <c r="N243" s="1"/>
      <c r="O243" s="1"/>
      <c r="P243" s="1"/>
    </row>
    <row r="244" spans="1:16" ht="13" x14ac:dyDescent="0.15">
      <c r="A244" s="1"/>
      <c r="B244" s="1"/>
      <c r="C244" s="1"/>
      <c r="D244" s="1" t="str">
        <v/>
      </c>
      <c r="G244" s="1"/>
      <c r="H244" s="1"/>
      <c r="I244" s="1"/>
      <c r="N244" s="1"/>
      <c r="O244" s="1"/>
      <c r="P244" s="1"/>
    </row>
    <row r="245" spans="1:16" ht="13" x14ac:dyDescent="0.15">
      <c r="A245" s="1"/>
      <c r="B245" s="1"/>
      <c r="C245" s="1"/>
      <c r="D245" s="1" t="str">
        <v/>
      </c>
      <c r="G245" s="1"/>
      <c r="H245" s="1"/>
      <c r="I245" s="1"/>
      <c r="N245" s="1"/>
      <c r="O245" s="1"/>
      <c r="P245" s="1"/>
    </row>
    <row r="246" spans="1:16" ht="13" x14ac:dyDescent="0.15">
      <c r="A246" s="1"/>
      <c r="B246" s="1"/>
      <c r="C246" s="1"/>
      <c r="D246" s="1" t="str">
        <v/>
      </c>
      <c r="G246" s="1"/>
      <c r="H246" s="1"/>
      <c r="I246" s="1"/>
      <c r="N246" s="1"/>
      <c r="O246" s="1"/>
      <c r="P246" s="1"/>
    </row>
    <row r="247" spans="1:16" ht="13" x14ac:dyDescent="0.15">
      <c r="A247" s="1"/>
      <c r="B247" s="1"/>
      <c r="C247" s="1"/>
      <c r="D247" s="1" t="str">
        <v/>
      </c>
      <c r="G247" s="1"/>
      <c r="H247" s="1"/>
      <c r="I247" s="1"/>
      <c r="N247" s="1"/>
      <c r="O247" s="1"/>
      <c r="P247" s="1"/>
    </row>
    <row r="248" spans="1:16" ht="13" x14ac:dyDescent="0.15">
      <c r="A248" s="1"/>
      <c r="B248" s="1"/>
      <c r="C248" s="1"/>
      <c r="D248" s="1" t="str">
        <v/>
      </c>
      <c r="G248" s="1"/>
      <c r="H248" s="1"/>
      <c r="I248" s="1"/>
      <c r="N248" s="1"/>
      <c r="O248" s="1"/>
      <c r="P248" s="1"/>
    </row>
    <row r="249" spans="1:16" ht="13" x14ac:dyDescent="0.15">
      <c r="A249" s="1"/>
      <c r="B249" s="1"/>
      <c r="C249" s="1"/>
      <c r="D249" s="1" t="str">
        <v/>
      </c>
      <c r="G249" s="1"/>
      <c r="H249" s="1"/>
      <c r="I249" s="1"/>
      <c r="N249" s="1"/>
      <c r="O249" s="1"/>
      <c r="P249" s="1"/>
    </row>
    <row r="250" spans="1:16" ht="13" x14ac:dyDescent="0.15">
      <c r="A250" s="1"/>
      <c r="B250" s="1"/>
      <c r="C250" s="1"/>
      <c r="D250" s="1" t="str">
        <v/>
      </c>
      <c r="G250" s="1"/>
      <c r="H250" s="1"/>
      <c r="I250" s="1"/>
      <c r="N250" s="1"/>
      <c r="O250" s="1"/>
      <c r="P250" s="1"/>
    </row>
    <row r="251" spans="1:16" ht="13" x14ac:dyDescent="0.15">
      <c r="A251" s="1"/>
      <c r="B251" s="1"/>
      <c r="C251" s="1"/>
      <c r="D251" s="1" t="str">
        <v/>
      </c>
      <c r="G251" s="1"/>
      <c r="H251" s="1"/>
      <c r="I251" s="1"/>
      <c r="N251" s="1"/>
      <c r="O251" s="1"/>
      <c r="P251" s="1"/>
    </row>
    <row r="252" spans="1:16" ht="13" x14ac:dyDescent="0.15">
      <c r="A252" s="1"/>
      <c r="B252" s="1"/>
      <c r="C252" s="1"/>
      <c r="D252" s="1" t="str">
        <v/>
      </c>
      <c r="G252" s="1"/>
      <c r="H252" s="1"/>
      <c r="I252" s="1"/>
      <c r="N252" s="1"/>
      <c r="O252" s="1"/>
      <c r="P252" s="1"/>
    </row>
    <row r="253" spans="1:16" ht="13" x14ac:dyDescent="0.15">
      <c r="A253" s="1"/>
      <c r="B253" s="1"/>
      <c r="C253" s="1"/>
      <c r="D253" s="1" t="str">
        <v/>
      </c>
      <c r="G253" s="1"/>
      <c r="H253" s="1"/>
      <c r="I253" s="1"/>
      <c r="N253" s="1"/>
      <c r="O253" s="1"/>
      <c r="P253" s="1"/>
    </row>
    <row r="254" spans="1:16" ht="13" x14ac:dyDescent="0.15">
      <c r="A254" s="1"/>
      <c r="B254" s="1"/>
      <c r="C254" s="1"/>
      <c r="D254" s="1" t="str">
        <v/>
      </c>
      <c r="G254" s="1"/>
      <c r="H254" s="1"/>
      <c r="I254" s="1"/>
      <c r="N254" s="1"/>
      <c r="O254" s="1"/>
      <c r="P254" s="1"/>
    </row>
    <row r="255" spans="1:16" ht="13" x14ac:dyDescent="0.15">
      <c r="A255" s="1"/>
      <c r="B255" s="1"/>
      <c r="C255" s="1"/>
      <c r="D255" s="1" t="str">
        <v/>
      </c>
      <c r="G255" s="1"/>
      <c r="H255" s="1"/>
      <c r="I255" s="1"/>
      <c r="N255" s="1"/>
      <c r="O255" s="1"/>
      <c r="P255" s="1"/>
    </row>
    <row r="256" spans="1:16" ht="13" x14ac:dyDescent="0.15">
      <c r="A256" s="1"/>
      <c r="B256" s="1"/>
      <c r="C256" s="1"/>
      <c r="D256" s="1" t="str">
        <v/>
      </c>
      <c r="G256" s="1"/>
      <c r="H256" s="1"/>
      <c r="I256" s="1"/>
      <c r="N256" s="1"/>
      <c r="O256" s="1"/>
      <c r="P256" s="1"/>
    </row>
    <row r="257" spans="1:16" ht="13" x14ac:dyDescent="0.15">
      <c r="A257" s="1"/>
      <c r="B257" s="1"/>
      <c r="C257" s="1"/>
      <c r="D257" s="1" t="str">
        <v/>
      </c>
      <c r="G257" s="1"/>
      <c r="H257" s="1"/>
      <c r="I257" s="1"/>
      <c r="N257" s="1"/>
      <c r="O257" s="1"/>
      <c r="P257" s="1"/>
    </row>
    <row r="258" spans="1:16" ht="13" x14ac:dyDescent="0.15">
      <c r="A258" s="1"/>
      <c r="B258" s="1"/>
      <c r="C258" s="1"/>
      <c r="D258" s="1" t="str">
        <v/>
      </c>
      <c r="G258" s="1"/>
      <c r="H258" s="1"/>
      <c r="I258" s="1"/>
      <c r="N258" s="1"/>
      <c r="O258" s="1"/>
      <c r="P258" s="1"/>
    </row>
    <row r="259" spans="1:16" ht="13" x14ac:dyDescent="0.15">
      <c r="A259" s="1"/>
      <c r="B259" s="1"/>
      <c r="C259" s="1"/>
      <c r="D259" s="1" t="str">
        <v/>
      </c>
      <c r="G259" s="1"/>
      <c r="H259" s="1"/>
      <c r="I259" s="1"/>
      <c r="N259" s="1"/>
      <c r="O259" s="1"/>
      <c r="P259" s="1"/>
    </row>
    <row r="260" spans="1:16" ht="13" x14ac:dyDescent="0.15">
      <c r="A260" s="1"/>
      <c r="B260" s="1"/>
      <c r="C260" s="1"/>
      <c r="D260" s="1" t="str">
        <v/>
      </c>
      <c r="G260" s="1"/>
      <c r="H260" s="1"/>
      <c r="I260" s="1"/>
      <c r="N260" s="1"/>
      <c r="O260" s="1"/>
      <c r="P260" s="1"/>
    </row>
    <row r="261" spans="1:16" ht="13" x14ac:dyDescent="0.15">
      <c r="A261" s="1"/>
      <c r="B261" s="1"/>
      <c r="C261" s="1"/>
      <c r="D261" s="1" t="str">
        <v/>
      </c>
      <c r="G261" s="1"/>
      <c r="H261" s="1"/>
      <c r="I261" s="1"/>
      <c r="N261" s="1"/>
      <c r="O261" s="1"/>
      <c r="P261" s="1"/>
    </row>
    <row r="262" spans="1:16" ht="13" x14ac:dyDescent="0.15">
      <c r="A262" s="1"/>
      <c r="B262" s="1"/>
      <c r="C262" s="1"/>
      <c r="D262" s="1" t="str">
        <v/>
      </c>
      <c r="G262" s="1"/>
      <c r="H262" s="1"/>
      <c r="I262" s="1"/>
      <c r="N262" s="1"/>
      <c r="O262" s="1"/>
      <c r="P262" s="1"/>
    </row>
    <row r="263" spans="1:16" ht="13" x14ac:dyDescent="0.15">
      <c r="A263" s="1"/>
      <c r="B263" s="1"/>
      <c r="C263" s="1"/>
      <c r="D263" s="1" t="str">
        <v/>
      </c>
      <c r="G263" s="1"/>
      <c r="H263" s="1"/>
      <c r="I263" s="1"/>
      <c r="N263" s="1"/>
      <c r="O263" s="1"/>
      <c r="P263" s="1"/>
    </row>
    <row r="264" spans="1:16" ht="13" x14ac:dyDescent="0.15">
      <c r="A264" s="1"/>
      <c r="B264" s="1"/>
      <c r="C264" s="1"/>
      <c r="D264" s="1" t="str">
        <v/>
      </c>
      <c r="G264" s="1"/>
      <c r="H264" s="1"/>
      <c r="I264" s="1"/>
      <c r="N264" s="1"/>
      <c r="O264" s="1"/>
      <c r="P264" s="1"/>
    </row>
    <row r="265" spans="1:16" ht="13" x14ac:dyDescent="0.15">
      <c r="A265" s="1"/>
      <c r="B265" s="1"/>
      <c r="C265" s="1"/>
      <c r="D265" s="1" t="str">
        <v/>
      </c>
      <c r="G265" s="1"/>
      <c r="H265" s="1"/>
      <c r="I265" s="1"/>
      <c r="N265" s="1"/>
      <c r="O265" s="1"/>
      <c r="P265" s="1"/>
    </row>
    <row r="266" spans="1:16" ht="13" x14ac:dyDescent="0.15">
      <c r="A266" s="1"/>
      <c r="B266" s="1"/>
      <c r="C266" s="1"/>
      <c r="D266" s="1" t="str">
        <v/>
      </c>
      <c r="G266" s="1"/>
      <c r="H266" s="1"/>
      <c r="I266" s="1"/>
      <c r="N266" s="1"/>
      <c r="O266" s="1"/>
      <c r="P266" s="1"/>
    </row>
    <row r="267" spans="1:16" ht="13" x14ac:dyDescent="0.15">
      <c r="A267" s="1"/>
      <c r="B267" s="1"/>
      <c r="C267" s="1"/>
      <c r="D267" s="1" t="str">
        <v/>
      </c>
      <c r="G267" s="1"/>
      <c r="H267" s="1"/>
      <c r="I267" s="1"/>
      <c r="N267" s="1"/>
      <c r="O267" s="1"/>
      <c r="P267" s="1"/>
    </row>
    <row r="268" spans="1:16" ht="13" x14ac:dyDescent="0.15">
      <c r="A268" s="1"/>
      <c r="B268" s="1"/>
      <c r="C268" s="1"/>
      <c r="D268" s="1" t="str">
        <v/>
      </c>
      <c r="G268" s="1"/>
      <c r="H268" s="1"/>
      <c r="I268" s="1"/>
      <c r="N268" s="1"/>
      <c r="O268" s="1"/>
      <c r="P268" s="1"/>
    </row>
    <row r="269" spans="1:16" ht="13" x14ac:dyDescent="0.15">
      <c r="A269" s="1"/>
      <c r="B269" s="1"/>
      <c r="C269" s="1"/>
      <c r="D269" s="1" t="str">
        <v/>
      </c>
      <c r="G269" s="1"/>
      <c r="H269" s="1"/>
      <c r="I269" s="1"/>
      <c r="N269" s="1"/>
      <c r="O269" s="1"/>
      <c r="P269" s="1"/>
    </row>
    <row r="270" spans="1:16" ht="13" x14ac:dyDescent="0.15">
      <c r="A270" s="1"/>
      <c r="B270" s="1"/>
      <c r="C270" s="1"/>
      <c r="D270" s="1" t="str">
        <v/>
      </c>
      <c r="G270" s="1"/>
      <c r="H270" s="1"/>
      <c r="I270" s="1"/>
      <c r="N270" s="1"/>
      <c r="O270" s="1"/>
      <c r="P270" s="1"/>
    </row>
    <row r="271" spans="1:16" ht="13" x14ac:dyDescent="0.15">
      <c r="A271" s="1"/>
      <c r="B271" s="1"/>
      <c r="C271" s="1"/>
      <c r="D271" s="1" t="str">
        <v/>
      </c>
      <c r="G271" s="1"/>
      <c r="H271" s="1"/>
      <c r="I271" s="1"/>
      <c r="N271" s="1"/>
      <c r="O271" s="1"/>
      <c r="P271" s="1"/>
    </row>
    <row r="272" spans="1:16" ht="13" x14ac:dyDescent="0.15">
      <c r="A272" s="1"/>
      <c r="B272" s="1"/>
      <c r="C272" s="1"/>
      <c r="D272" s="1" t="str">
        <v/>
      </c>
      <c r="G272" s="1"/>
      <c r="H272" s="1"/>
      <c r="I272" s="1"/>
      <c r="N272" s="1"/>
      <c r="O272" s="1"/>
      <c r="P272" s="1"/>
    </row>
    <row r="273" spans="1:16" ht="13" x14ac:dyDescent="0.15">
      <c r="A273" s="1"/>
      <c r="B273" s="1"/>
      <c r="C273" s="1"/>
      <c r="D273" s="1" t="str">
        <v/>
      </c>
      <c r="G273" s="1"/>
      <c r="H273" s="1"/>
      <c r="I273" s="1"/>
      <c r="N273" s="1"/>
      <c r="O273" s="1"/>
      <c r="P273" s="1"/>
    </row>
    <row r="274" spans="1:16" ht="13" x14ac:dyDescent="0.15">
      <c r="A274" s="1"/>
      <c r="B274" s="1"/>
      <c r="C274" s="1"/>
      <c r="D274" s="1" t="str">
        <v/>
      </c>
      <c r="G274" s="1"/>
      <c r="H274" s="1"/>
      <c r="I274" s="1"/>
      <c r="N274" s="1"/>
      <c r="O274" s="1"/>
      <c r="P274" s="1"/>
    </row>
    <row r="275" spans="1:16" ht="13" x14ac:dyDescent="0.15">
      <c r="A275" s="1"/>
      <c r="B275" s="1"/>
      <c r="C275" s="1"/>
      <c r="D275" s="1" t="str">
        <v/>
      </c>
      <c r="G275" s="1"/>
      <c r="H275" s="1"/>
      <c r="I275" s="1"/>
      <c r="N275" s="1"/>
      <c r="O275" s="1"/>
      <c r="P275" s="1"/>
    </row>
    <row r="276" spans="1:16" ht="13" x14ac:dyDescent="0.15">
      <c r="A276" s="1"/>
      <c r="B276" s="1"/>
      <c r="C276" s="1"/>
      <c r="D276" s="1" t="str">
        <v/>
      </c>
      <c r="G276" s="1"/>
      <c r="H276" s="1"/>
      <c r="I276" s="1"/>
      <c r="N276" s="1"/>
      <c r="O276" s="1"/>
      <c r="P276" s="1"/>
    </row>
    <row r="277" spans="1:16" ht="13" x14ac:dyDescent="0.15">
      <c r="A277" s="1"/>
      <c r="B277" s="1"/>
      <c r="C277" s="1"/>
      <c r="D277" s="1" t="str">
        <v/>
      </c>
      <c r="G277" s="1"/>
      <c r="H277" s="1"/>
      <c r="I277" s="1"/>
      <c r="N277" s="1"/>
      <c r="O277" s="1"/>
      <c r="P277" s="1"/>
    </row>
    <row r="278" spans="1:16" ht="13" x14ac:dyDescent="0.15">
      <c r="A278" s="1"/>
      <c r="B278" s="1"/>
      <c r="C278" s="1"/>
      <c r="D278" s="1" t="str">
        <v/>
      </c>
      <c r="G278" s="1"/>
      <c r="H278" s="1"/>
      <c r="I278" s="1"/>
      <c r="N278" s="1"/>
      <c r="O278" s="1"/>
      <c r="P278" s="1"/>
    </row>
    <row r="279" spans="1:16" ht="13" x14ac:dyDescent="0.15">
      <c r="A279" s="1"/>
      <c r="B279" s="1"/>
      <c r="C279" s="1"/>
      <c r="D279" s="1" t="str">
        <v/>
      </c>
      <c r="G279" s="1"/>
      <c r="H279" s="1"/>
      <c r="I279" s="1"/>
      <c r="N279" s="1"/>
      <c r="O279" s="1"/>
      <c r="P279" s="1"/>
    </row>
    <row r="280" spans="1:16" ht="13" x14ac:dyDescent="0.15">
      <c r="A280" s="1"/>
      <c r="B280" s="1"/>
      <c r="C280" s="1"/>
      <c r="D280" s="1" t="str">
        <v/>
      </c>
      <c r="G280" s="1"/>
      <c r="H280" s="1"/>
      <c r="I280" s="1"/>
      <c r="N280" s="1"/>
      <c r="O280" s="1"/>
      <c r="P280" s="1"/>
    </row>
    <row r="281" spans="1:16" ht="13" x14ac:dyDescent="0.15">
      <c r="A281" s="1"/>
      <c r="B281" s="1"/>
      <c r="C281" s="1"/>
      <c r="D281" s="1" t="str">
        <v/>
      </c>
      <c r="G281" s="1"/>
      <c r="H281" s="1"/>
      <c r="I281" s="1"/>
      <c r="N281" s="1"/>
      <c r="O281" s="1"/>
      <c r="P281" s="1"/>
    </row>
    <row r="282" spans="1:16" ht="13" x14ac:dyDescent="0.15">
      <c r="A282" s="1"/>
      <c r="B282" s="1"/>
      <c r="C282" s="1"/>
      <c r="D282" s="1" t="str">
        <v/>
      </c>
      <c r="G282" s="1"/>
      <c r="H282" s="1"/>
      <c r="I282" s="1"/>
      <c r="N282" s="1"/>
      <c r="O282" s="1"/>
      <c r="P282" s="1"/>
    </row>
    <row r="283" spans="1:16" ht="13" x14ac:dyDescent="0.15">
      <c r="A283" s="1"/>
      <c r="B283" s="1"/>
      <c r="C283" s="1"/>
      <c r="D283" s="1" t="str">
        <v/>
      </c>
      <c r="G283" s="1"/>
      <c r="H283" s="1"/>
      <c r="I283" s="1"/>
      <c r="N283" s="1"/>
      <c r="O283" s="1"/>
      <c r="P283" s="1"/>
    </row>
    <row r="284" spans="1:16" ht="13" x14ac:dyDescent="0.15">
      <c r="A284" s="1"/>
      <c r="B284" s="1"/>
      <c r="C284" s="1"/>
      <c r="D284" s="1" t="str">
        <v/>
      </c>
      <c r="G284" s="1"/>
      <c r="H284" s="1"/>
      <c r="I284" s="1"/>
      <c r="N284" s="1"/>
      <c r="O284" s="1"/>
      <c r="P284" s="1"/>
    </row>
    <row r="285" spans="1:16" ht="13" x14ac:dyDescent="0.15">
      <c r="A285" s="1"/>
      <c r="B285" s="1"/>
      <c r="C285" s="1"/>
      <c r="D285" s="1" t="str">
        <v/>
      </c>
      <c r="G285" s="1"/>
      <c r="H285" s="1"/>
      <c r="I285" s="1"/>
      <c r="N285" s="1"/>
      <c r="O285" s="1"/>
      <c r="P285" s="1"/>
    </row>
    <row r="286" spans="1:16" ht="13" x14ac:dyDescent="0.15">
      <c r="A286" s="1"/>
      <c r="B286" s="1"/>
      <c r="C286" s="1"/>
      <c r="D286" s="1" t="str">
        <v/>
      </c>
      <c r="G286" s="1"/>
      <c r="H286" s="1"/>
      <c r="I286" s="1"/>
      <c r="N286" s="1"/>
      <c r="O286" s="1"/>
      <c r="P286" s="1"/>
    </row>
    <row r="287" spans="1:16" ht="13" x14ac:dyDescent="0.15">
      <c r="A287" s="1"/>
      <c r="B287" s="1"/>
      <c r="C287" s="1"/>
      <c r="D287" s="1" t="str">
        <v/>
      </c>
      <c r="G287" s="1"/>
      <c r="H287" s="1"/>
      <c r="I287" s="1"/>
      <c r="N287" s="1"/>
      <c r="O287" s="1"/>
      <c r="P287" s="1"/>
    </row>
    <row r="288" spans="1:16" ht="13" x14ac:dyDescent="0.15">
      <c r="A288" s="1"/>
      <c r="B288" s="1"/>
      <c r="C288" s="1"/>
      <c r="D288" s="1" t="str">
        <v/>
      </c>
      <c r="G288" s="1"/>
      <c r="H288" s="1"/>
      <c r="I288" s="1"/>
      <c r="N288" s="1"/>
      <c r="O288" s="1"/>
      <c r="P288" s="1"/>
    </row>
    <row r="289" spans="1:16" ht="13" x14ac:dyDescent="0.15">
      <c r="A289" s="1"/>
      <c r="B289" s="1"/>
      <c r="C289" s="1"/>
      <c r="D289" s="1" t="str">
        <v/>
      </c>
      <c r="G289" s="1"/>
      <c r="H289" s="1"/>
      <c r="I289" s="1"/>
      <c r="N289" s="1"/>
      <c r="O289" s="1"/>
      <c r="P289" s="1"/>
    </row>
    <row r="290" spans="1:16" ht="13" x14ac:dyDescent="0.15">
      <c r="A290" s="1"/>
      <c r="B290" s="1"/>
      <c r="C290" s="1"/>
      <c r="D290" s="1" t="str">
        <v/>
      </c>
      <c r="G290" s="1"/>
      <c r="H290" s="1"/>
      <c r="I290" s="1"/>
      <c r="N290" s="1"/>
      <c r="O290" s="1"/>
      <c r="P290" s="1"/>
    </row>
    <row r="291" spans="1:16" ht="13" x14ac:dyDescent="0.15">
      <c r="A291" s="1"/>
      <c r="B291" s="1"/>
      <c r="C291" s="1"/>
      <c r="D291" s="1" t="str">
        <v/>
      </c>
      <c r="G291" s="1"/>
      <c r="H291" s="1"/>
      <c r="I291" s="1"/>
      <c r="N291" s="1"/>
      <c r="O291" s="1"/>
      <c r="P291" s="1"/>
    </row>
    <row r="292" spans="1:16" ht="13" x14ac:dyDescent="0.15">
      <c r="A292" s="1"/>
      <c r="B292" s="1"/>
      <c r="C292" s="1"/>
      <c r="D292" s="1" t="str">
        <v/>
      </c>
      <c r="G292" s="1"/>
      <c r="H292" s="1"/>
      <c r="I292" s="1"/>
      <c r="N292" s="1"/>
      <c r="O292" s="1"/>
      <c r="P292" s="1"/>
    </row>
    <row r="293" spans="1:16" ht="13" x14ac:dyDescent="0.15">
      <c r="A293" s="1"/>
      <c r="B293" s="1"/>
      <c r="C293" s="1"/>
      <c r="D293" s="1" t="str">
        <v/>
      </c>
      <c r="G293" s="1"/>
      <c r="H293" s="1"/>
      <c r="I293" s="1"/>
      <c r="N293" s="1"/>
      <c r="O293" s="1"/>
      <c r="P293" s="1"/>
    </row>
    <row r="294" spans="1:16" ht="13" x14ac:dyDescent="0.15">
      <c r="A294" s="1"/>
      <c r="B294" s="1"/>
      <c r="C294" s="1"/>
      <c r="D294" s="1" t="str">
        <v/>
      </c>
      <c r="G294" s="1"/>
      <c r="H294" s="1"/>
      <c r="I294" s="1"/>
      <c r="N294" s="1"/>
      <c r="O294" s="1"/>
      <c r="P294" s="1"/>
    </row>
    <row r="295" spans="1:16" ht="13" x14ac:dyDescent="0.15">
      <c r="A295" s="1"/>
      <c r="B295" s="1"/>
      <c r="C295" s="1"/>
      <c r="D295" s="1" t="str">
        <v/>
      </c>
      <c r="G295" s="1"/>
      <c r="H295" s="1"/>
      <c r="I295" s="1"/>
      <c r="N295" s="1"/>
      <c r="O295" s="1"/>
      <c r="P295" s="1"/>
    </row>
    <row r="296" spans="1:16" ht="13" x14ac:dyDescent="0.15">
      <c r="A296" s="1"/>
      <c r="B296" s="1"/>
      <c r="C296" s="1"/>
      <c r="D296" s="1" t="str">
        <v/>
      </c>
      <c r="G296" s="1"/>
      <c r="H296" s="1"/>
      <c r="I296" s="1"/>
      <c r="N296" s="1"/>
      <c r="O296" s="1"/>
      <c r="P296" s="1"/>
    </row>
    <row r="297" spans="1:16" ht="13" x14ac:dyDescent="0.15">
      <c r="A297" s="1"/>
      <c r="B297" s="1"/>
      <c r="C297" s="1"/>
      <c r="D297" s="1" t="str">
        <v/>
      </c>
      <c r="G297" s="1"/>
      <c r="H297" s="1"/>
      <c r="I297" s="1"/>
      <c r="N297" s="1"/>
      <c r="O297" s="1"/>
      <c r="P297" s="1"/>
    </row>
    <row r="298" spans="1:16" ht="13" x14ac:dyDescent="0.15">
      <c r="A298" s="1"/>
      <c r="B298" s="1"/>
      <c r="C298" s="1"/>
      <c r="D298" s="1" t="str">
        <v/>
      </c>
      <c r="G298" s="1"/>
      <c r="H298" s="1"/>
      <c r="I298" s="1"/>
      <c r="N298" s="1"/>
      <c r="O298" s="1"/>
      <c r="P298" s="1"/>
    </row>
    <row r="299" spans="1:16" ht="13" x14ac:dyDescent="0.15">
      <c r="A299" s="1"/>
      <c r="B299" s="1"/>
      <c r="C299" s="1"/>
      <c r="D299" s="1" t="str">
        <v/>
      </c>
      <c r="G299" s="1"/>
      <c r="H299" s="1"/>
      <c r="I299" s="1"/>
      <c r="N299" s="1"/>
      <c r="O299" s="1"/>
      <c r="P299" s="1"/>
    </row>
    <row r="300" spans="1:16" ht="13" x14ac:dyDescent="0.15">
      <c r="A300" s="1"/>
      <c r="B300" s="1"/>
      <c r="C300" s="1"/>
      <c r="D300" s="1" t="str">
        <v/>
      </c>
      <c r="G300" s="1"/>
      <c r="H300" s="1"/>
      <c r="I300" s="1"/>
      <c r="N300" s="1"/>
      <c r="O300" s="1"/>
      <c r="P300" s="1"/>
    </row>
    <row r="301" spans="1:16" ht="13" x14ac:dyDescent="0.15">
      <c r="A301" s="1"/>
      <c r="B301" s="1"/>
      <c r="C301" s="1"/>
      <c r="D301" s="1" t="str">
        <v/>
      </c>
      <c r="G301" s="1"/>
      <c r="H301" s="1"/>
      <c r="I301" s="1"/>
      <c r="N301" s="1"/>
      <c r="O301" s="1"/>
      <c r="P301" s="1"/>
    </row>
    <row r="302" spans="1:16" ht="13" x14ac:dyDescent="0.15">
      <c r="A302" s="1"/>
      <c r="B302" s="1"/>
      <c r="C302" s="1"/>
      <c r="D302" s="1" t="str">
        <v/>
      </c>
      <c r="G302" s="1"/>
      <c r="H302" s="1"/>
      <c r="I302" s="1"/>
      <c r="N302" s="1"/>
      <c r="O302" s="1"/>
      <c r="P302" s="1"/>
    </row>
    <row r="303" spans="1:16" ht="13" x14ac:dyDescent="0.15">
      <c r="A303" s="1"/>
      <c r="B303" s="1"/>
      <c r="C303" s="1"/>
      <c r="D303" s="1" t="str">
        <v/>
      </c>
      <c r="G303" s="1"/>
      <c r="H303" s="1"/>
      <c r="I303" s="1"/>
      <c r="N303" s="1"/>
      <c r="O303" s="1"/>
      <c r="P303" s="1"/>
    </row>
    <row r="304" spans="1:16" ht="13" x14ac:dyDescent="0.15">
      <c r="A304" s="1"/>
      <c r="B304" s="1"/>
      <c r="C304" s="1"/>
      <c r="D304" s="1" t="str">
        <v/>
      </c>
      <c r="G304" s="1"/>
      <c r="H304" s="1"/>
      <c r="I304" s="1"/>
      <c r="N304" s="1"/>
      <c r="O304" s="1"/>
      <c r="P304" s="1"/>
    </row>
    <row r="305" spans="1:16" ht="13" x14ac:dyDescent="0.15">
      <c r="A305" s="1"/>
      <c r="B305" s="1"/>
      <c r="C305" s="1"/>
      <c r="D305" s="1" t="str">
        <v/>
      </c>
      <c r="G305" s="1"/>
      <c r="H305" s="1"/>
      <c r="I305" s="1"/>
      <c r="N305" s="1"/>
      <c r="O305" s="1"/>
      <c r="P305" s="1"/>
    </row>
    <row r="306" spans="1:16" ht="13" x14ac:dyDescent="0.15">
      <c r="A306" s="1"/>
      <c r="B306" s="1"/>
      <c r="C306" s="1"/>
      <c r="D306" s="1" t="str">
        <v/>
      </c>
      <c r="G306" s="1"/>
      <c r="H306" s="1"/>
      <c r="I306" s="1"/>
      <c r="N306" s="1"/>
      <c r="O306" s="1"/>
      <c r="P306" s="1"/>
    </row>
    <row r="307" spans="1:16" ht="13" x14ac:dyDescent="0.15">
      <c r="A307" s="1"/>
      <c r="B307" s="1"/>
      <c r="C307" s="1"/>
      <c r="D307" s="1" t="str">
        <v/>
      </c>
      <c r="G307" s="1"/>
      <c r="H307" s="1"/>
      <c r="I307" s="1"/>
      <c r="N307" s="1"/>
      <c r="O307" s="1"/>
      <c r="P307" s="1"/>
    </row>
    <row r="308" spans="1:16" ht="13" x14ac:dyDescent="0.15">
      <c r="A308" s="1"/>
      <c r="B308" s="1"/>
      <c r="C308" s="1"/>
      <c r="D308" s="1" t="str">
        <v/>
      </c>
      <c r="G308" s="1"/>
      <c r="H308" s="1"/>
      <c r="I308" s="1"/>
      <c r="N308" s="1"/>
      <c r="O308" s="1"/>
      <c r="P308" s="1"/>
    </row>
    <row r="309" spans="1:16" ht="13" x14ac:dyDescent="0.15">
      <c r="A309" s="1"/>
      <c r="B309" s="1"/>
      <c r="C309" s="1"/>
      <c r="D309" s="1" t="str">
        <v/>
      </c>
      <c r="G309" s="1"/>
      <c r="H309" s="1"/>
      <c r="I309" s="1"/>
      <c r="N309" s="1"/>
      <c r="O309" s="1"/>
      <c r="P309" s="1"/>
    </row>
    <row r="310" spans="1:16" ht="13" x14ac:dyDescent="0.15">
      <c r="A310" s="1"/>
      <c r="B310" s="1"/>
      <c r="C310" s="1"/>
      <c r="D310" s="1" t="str">
        <v/>
      </c>
      <c r="G310" s="1"/>
      <c r="H310" s="1"/>
      <c r="I310" s="1"/>
      <c r="N310" s="1"/>
      <c r="O310" s="1"/>
      <c r="P310" s="1"/>
    </row>
    <row r="311" spans="1:16" ht="13" x14ac:dyDescent="0.15">
      <c r="A311" s="1"/>
      <c r="B311" s="1"/>
      <c r="C311" s="1"/>
      <c r="D311" s="1" t="str">
        <v/>
      </c>
      <c r="G311" s="1"/>
      <c r="H311" s="1"/>
      <c r="I311" s="1"/>
      <c r="N311" s="1"/>
      <c r="O311" s="1"/>
      <c r="P311" s="1"/>
    </row>
    <row r="312" spans="1:16" ht="13" x14ac:dyDescent="0.15">
      <c r="A312" s="1"/>
      <c r="B312" s="1"/>
      <c r="C312" s="1"/>
      <c r="D312" s="1" t="str">
        <v/>
      </c>
      <c r="G312" s="1"/>
      <c r="H312" s="1"/>
      <c r="I312" s="1"/>
      <c r="N312" s="1"/>
      <c r="O312" s="1"/>
      <c r="P312" s="1"/>
    </row>
    <row r="313" spans="1:16" ht="13" x14ac:dyDescent="0.15">
      <c r="A313" s="1"/>
      <c r="B313" s="1"/>
      <c r="C313" s="1"/>
      <c r="D313" s="1" t="str">
        <v/>
      </c>
      <c r="G313" s="1"/>
      <c r="H313" s="1"/>
      <c r="I313" s="1"/>
      <c r="N313" s="1"/>
      <c r="O313" s="1"/>
      <c r="P313" s="1"/>
    </row>
    <row r="314" spans="1:16" ht="13" x14ac:dyDescent="0.15">
      <c r="A314" s="1"/>
      <c r="B314" s="1"/>
      <c r="C314" s="1"/>
      <c r="D314" s="1" t="str">
        <v/>
      </c>
      <c r="G314" s="1"/>
      <c r="H314" s="1"/>
      <c r="I314" s="1"/>
      <c r="N314" s="1"/>
      <c r="O314" s="1"/>
      <c r="P314" s="1"/>
    </row>
    <row r="315" spans="1:16" ht="13" x14ac:dyDescent="0.15">
      <c r="A315" s="1"/>
      <c r="B315" s="1"/>
      <c r="C315" s="1"/>
      <c r="D315" s="1" t="str">
        <v/>
      </c>
      <c r="G315" s="1"/>
      <c r="H315" s="1"/>
      <c r="I315" s="1"/>
      <c r="N315" s="1"/>
      <c r="O315" s="1"/>
      <c r="P315" s="1"/>
    </row>
    <row r="316" spans="1:16" ht="13" x14ac:dyDescent="0.15">
      <c r="A316" s="1"/>
      <c r="B316" s="1"/>
      <c r="C316" s="1"/>
      <c r="D316" s="1" t="str">
        <v/>
      </c>
      <c r="G316" s="1"/>
      <c r="H316" s="1"/>
      <c r="I316" s="1"/>
      <c r="N316" s="1"/>
      <c r="O316" s="1"/>
      <c r="P316" s="1"/>
    </row>
    <row r="317" spans="1:16" ht="13" x14ac:dyDescent="0.15">
      <c r="A317" s="1"/>
      <c r="B317" s="1"/>
      <c r="C317" s="1"/>
      <c r="D317" s="1" t="str">
        <v/>
      </c>
      <c r="G317" s="1"/>
      <c r="H317" s="1"/>
      <c r="I317" s="1"/>
      <c r="N317" s="1"/>
      <c r="O317" s="1"/>
      <c r="P317" s="1"/>
    </row>
    <row r="318" spans="1:16" ht="13" x14ac:dyDescent="0.15">
      <c r="A318" s="1"/>
      <c r="B318" s="1"/>
      <c r="C318" s="1"/>
      <c r="D318" s="1" t="str">
        <v/>
      </c>
      <c r="G318" s="1"/>
      <c r="H318" s="1"/>
      <c r="I318" s="1"/>
      <c r="N318" s="1"/>
      <c r="O318" s="1"/>
      <c r="P318" s="1"/>
    </row>
    <row r="319" spans="1:16" ht="13" x14ac:dyDescent="0.15">
      <c r="A319" s="1"/>
      <c r="B319" s="1"/>
      <c r="C319" s="1"/>
      <c r="D319" s="1" t="str">
        <v/>
      </c>
      <c r="G319" s="1"/>
      <c r="H319" s="1"/>
      <c r="I319" s="1"/>
      <c r="N319" s="1"/>
      <c r="O319" s="1"/>
      <c r="P319" s="1"/>
    </row>
    <row r="320" spans="1:16" ht="13" x14ac:dyDescent="0.15">
      <c r="A320" s="1"/>
      <c r="B320" s="1"/>
      <c r="C320" s="1"/>
      <c r="D320" s="1" t="str">
        <v/>
      </c>
      <c r="G320" s="1"/>
      <c r="H320" s="1"/>
      <c r="I320" s="1"/>
      <c r="N320" s="1"/>
      <c r="O320" s="1"/>
      <c r="P320" s="1"/>
    </row>
    <row r="321" spans="1:16" ht="13" x14ac:dyDescent="0.15">
      <c r="A321" s="1"/>
      <c r="B321" s="1"/>
      <c r="C321" s="1"/>
      <c r="D321" s="1" t="str">
        <v/>
      </c>
      <c r="G321" s="1"/>
      <c r="H321" s="1"/>
      <c r="I321" s="1"/>
      <c r="N321" s="1"/>
      <c r="O321" s="1"/>
      <c r="P321" s="1"/>
    </row>
    <row r="322" spans="1:16" ht="13" x14ac:dyDescent="0.15">
      <c r="A322" s="1"/>
      <c r="B322" s="1"/>
      <c r="C322" s="1"/>
      <c r="D322" s="1" t="str">
        <v/>
      </c>
      <c r="G322" s="1"/>
      <c r="H322" s="1"/>
      <c r="I322" s="1"/>
      <c r="N322" s="1"/>
      <c r="O322" s="1"/>
      <c r="P322" s="1"/>
    </row>
    <row r="323" spans="1:16" ht="13" x14ac:dyDescent="0.15">
      <c r="A323" s="1"/>
      <c r="B323" s="1"/>
      <c r="C323" s="1"/>
      <c r="D323" s="1" t="str">
        <v/>
      </c>
      <c r="G323" s="1"/>
      <c r="H323" s="1"/>
      <c r="I323" s="1"/>
      <c r="N323" s="1"/>
      <c r="O323" s="1"/>
      <c r="P323" s="1"/>
    </row>
    <row r="324" spans="1:16" ht="13" x14ac:dyDescent="0.15">
      <c r="A324" s="1"/>
      <c r="B324" s="1"/>
      <c r="C324" s="1"/>
      <c r="D324" s="1" t="str">
        <v/>
      </c>
      <c r="G324" s="1"/>
      <c r="H324" s="1"/>
      <c r="I324" s="1"/>
      <c r="N324" s="1"/>
      <c r="O324" s="1"/>
      <c r="P324" s="1"/>
    </row>
    <row r="325" spans="1:16" ht="13" x14ac:dyDescent="0.15">
      <c r="A325" s="1"/>
      <c r="B325" s="1"/>
      <c r="C325" s="1"/>
      <c r="D325" s="1" t="str">
        <v/>
      </c>
      <c r="G325" s="1"/>
      <c r="H325" s="1"/>
      <c r="I325" s="1"/>
      <c r="N325" s="1"/>
      <c r="O325" s="1"/>
      <c r="P325" s="1"/>
    </row>
    <row r="326" spans="1:16" ht="13" x14ac:dyDescent="0.15">
      <c r="A326" s="1"/>
      <c r="B326" s="1"/>
      <c r="C326" s="1"/>
      <c r="D326" s="1" t="str">
        <v/>
      </c>
      <c r="G326" s="1"/>
      <c r="H326" s="1"/>
      <c r="I326" s="1"/>
      <c r="N326" s="1"/>
      <c r="O326" s="1"/>
      <c r="P326" s="1"/>
    </row>
    <row r="327" spans="1:16" ht="13" x14ac:dyDescent="0.15">
      <c r="A327" s="1"/>
      <c r="B327" s="1"/>
      <c r="C327" s="1"/>
      <c r="D327" s="1" t="str">
        <v/>
      </c>
      <c r="G327" s="1"/>
      <c r="H327" s="1"/>
      <c r="I327" s="1"/>
      <c r="N327" s="1"/>
      <c r="O327" s="1"/>
      <c r="P327" s="1"/>
    </row>
    <row r="328" spans="1:16" ht="13" x14ac:dyDescent="0.15">
      <c r="A328" s="1"/>
      <c r="B328" s="1"/>
      <c r="C328" s="1"/>
      <c r="D328" s="1" t="str">
        <v/>
      </c>
      <c r="G328" s="1"/>
      <c r="H328" s="1"/>
      <c r="I328" s="1"/>
      <c r="N328" s="1"/>
      <c r="O328" s="1"/>
      <c r="P328" s="1"/>
    </row>
    <row r="329" spans="1:16" ht="13" x14ac:dyDescent="0.15">
      <c r="A329" s="1"/>
      <c r="B329" s="1"/>
      <c r="C329" s="1"/>
      <c r="D329" s="1" t="str">
        <v/>
      </c>
      <c r="G329" s="1"/>
      <c r="H329" s="1"/>
      <c r="I329" s="1"/>
      <c r="N329" s="1"/>
      <c r="O329" s="1"/>
      <c r="P329" s="1"/>
    </row>
    <row r="330" spans="1:16" ht="13" x14ac:dyDescent="0.15">
      <c r="A330" s="1"/>
      <c r="B330" s="1"/>
      <c r="C330" s="1"/>
      <c r="D330" s="1" t="str">
        <v/>
      </c>
      <c r="G330" s="1"/>
      <c r="H330" s="1"/>
      <c r="I330" s="1"/>
      <c r="N330" s="1"/>
      <c r="O330" s="1"/>
      <c r="P330" s="1"/>
    </row>
    <row r="331" spans="1:16" ht="13" x14ac:dyDescent="0.15">
      <c r="A331" s="1"/>
      <c r="B331" s="1"/>
      <c r="C331" s="1"/>
      <c r="D331" s="1" t="str">
        <v/>
      </c>
      <c r="G331" s="1"/>
      <c r="H331" s="1"/>
      <c r="I331" s="1"/>
      <c r="N331" s="1"/>
      <c r="O331" s="1"/>
      <c r="P331" s="1"/>
    </row>
    <row r="332" spans="1:16" ht="13" x14ac:dyDescent="0.15">
      <c r="A332" s="1"/>
      <c r="B332" s="1"/>
      <c r="C332" s="1"/>
      <c r="D332" s="1" t="str">
        <v/>
      </c>
      <c r="G332" s="1"/>
      <c r="H332" s="1"/>
      <c r="I332" s="1"/>
      <c r="N332" s="1"/>
      <c r="O332" s="1"/>
      <c r="P332" s="1"/>
    </row>
    <row r="333" spans="1:16" ht="13" x14ac:dyDescent="0.15">
      <c r="A333" s="1"/>
      <c r="B333" s="1"/>
      <c r="C333" s="1"/>
      <c r="D333" s="1" t="str">
        <v/>
      </c>
      <c r="G333" s="1"/>
      <c r="H333" s="1"/>
      <c r="I333" s="1"/>
      <c r="N333" s="1"/>
      <c r="O333" s="1"/>
      <c r="P333" s="1"/>
    </row>
    <row r="334" spans="1:16" ht="13" x14ac:dyDescent="0.15">
      <c r="A334" s="1"/>
      <c r="B334" s="1"/>
      <c r="C334" s="1"/>
      <c r="D334" s="1" t="str">
        <v/>
      </c>
      <c r="G334" s="1"/>
      <c r="H334" s="1"/>
      <c r="I334" s="1"/>
      <c r="N334" s="1"/>
      <c r="O334" s="1"/>
      <c r="P334" s="1"/>
    </row>
    <row r="335" spans="1:16" ht="13" x14ac:dyDescent="0.15">
      <c r="A335" s="1"/>
      <c r="B335" s="1"/>
      <c r="C335" s="1"/>
      <c r="D335" s="1" t="str">
        <v/>
      </c>
      <c r="G335" s="1"/>
      <c r="H335" s="1"/>
      <c r="I335" s="1"/>
      <c r="N335" s="1"/>
      <c r="O335" s="1"/>
      <c r="P335" s="1"/>
    </row>
    <row r="336" spans="1:16" ht="13" x14ac:dyDescent="0.15">
      <c r="A336" s="1"/>
      <c r="B336" s="1"/>
      <c r="C336" s="1"/>
      <c r="D336" s="1" t="str">
        <v/>
      </c>
      <c r="G336" s="1"/>
      <c r="H336" s="1"/>
      <c r="I336" s="1"/>
      <c r="N336" s="1"/>
      <c r="O336" s="1"/>
      <c r="P336" s="1"/>
    </row>
    <row r="337" spans="1:16" ht="13" x14ac:dyDescent="0.15">
      <c r="A337" s="1"/>
      <c r="B337" s="1"/>
      <c r="C337" s="1"/>
      <c r="D337" s="1" t="str">
        <v/>
      </c>
      <c r="G337" s="1"/>
      <c r="H337" s="1"/>
      <c r="I337" s="1"/>
      <c r="N337" s="1"/>
      <c r="O337" s="1"/>
      <c r="P337" s="1"/>
    </row>
    <row r="338" spans="1:16" ht="13" x14ac:dyDescent="0.15">
      <c r="A338" s="1"/>
      <c r="B338" s="1"/>
      <c r="C338" s="1"/>
      <c r="D338" s="1" t="str">
        <v/>
      </c>
      <c r="G338" s="1"/>
      <c r="H338" s="1"/>
      <c r="I338" s="1"/>
      <c r="N338" s="1"/>
      <c r="O338" s="1"/>
      <c r="P338" s="1"/>
    </row>
    <row r="339" spans="1:16" ht="13" x14ac:dyDescent="0.15">
      <c r="A339" s="1"/>
      <c r="B339" s="1"/>
      <c r="C339" s="1"/>
      <c r="D339" s="1" t="str">
        <v/>
      </c>
      <c r="G339" s="1"/>
      <c r="H339" s="1"/>
      <c r="I339" s="1"/>
      <c r="N339" s="1"/>
      <c r="O339" s="1"/>
      <c r="P339" s="1"/>
    </row>
    <row r="340" spans="1:16" ht="13" x14ac:dyDescent="0.15">
      <c r="A340" s="1"/>
      <c r="B340" s="1"/>
      <c r="C340" s="1"/>
      <c r="D340" s="1" t="str">
        <v/>
      </c>
      <c r="G340" s="1"/>
      <c r="H340" s="1"/>
      <c r="I340" s="1"/>
      <c r="N340" s="1"/>
      <c r="O340" s="1"/>
      <c r="P340" s="1"/>
    </row>
    <row r="341" spans="1:16" ht="13" x14ac:dyDescent="0.15">
      <c r="A341" s="1"/>
      <c r="B341" s="1"/>
      <c r="C341" s="1"/>
      <c r="D341" s="1" t="str">
        <v/>
      </c>
      <c r="G341" s="1"/>
      <c r="H341" s="1"/>
      <c r="I341" s="1"/>
      <c r="N341" s="1"/>
      <c r="O341" s="1"/>
      <c r="P341" s="1"/>
    </row>
    <row r="342" spans="1:16" ht="13" x14ac:dyDescent="0.15">
      <c r="A342" s="1"/>
      <c r="B342" s="1"/>
      <c r="C342" s="1"/>
      <c r="D342" s="1" t="str">
        <v/>
      </c>
      <c r="G342" s="1"/>
      <c r="H342" s="1"/>
      <c r="I342" s="1"/>
      <c r="N342" s="1"/>
      <c r="O342" s="1"/>
      <c r="P342" s="1"/>
    </row>
    <row r="343" spans="1:16" ht="13" x14ac:dyDescent="0.15">
      <c r="A343" s="1"/>
      <c r="B343" s="1"/>
      <c r="C343" s="1"/>
      <c r="D343" s="1" t="str">
        <v/>
      </c>
      <c r="G343" s="1"/>
      <c r="H343" s="1"/>
      <c r="I343" s="1"/>
      <c r="N343" s="1"/>
      <c r="O343" s="1"/>
      <c r="P343" s="1"/>
    </row>
    <row r="344" spans="1:16" ht="13" x14ac:dyDescent="0.15">
      <c r="A344" s="1"/>
      <c r="B344" s="1"/>
      <c r="C344" s="1"/>
      <c r="D344" s="1" t="str">
        <v/>
      </c>
      <c r="G344" s="1"/>
      <c r="H344" s="1"/>
      <c r="I344" s="1"/>
      <c r="N344" s="1"/>
      <c r="O344" s="1"/>
      <c r="P344" s="1"/>
    </row>
    <row r="345" spans="1:16" ht="13" x14ac:dyDescent="0.15">
      <c r="A345" s="1"/>
      <c r="B345" s="1"/>
      <c r="C345" s="1"/>
      <c r="D345" s="1" t="str">
        <v/>
      </c>
      <c r="G345" s="1"/>
      <c r="H345" s="1"/>
      <c r="I345" s="1"/>
      <c r="N345" s="1"/>
      <c r="O345" s="1"/>
      <c r="P345" s="1"/>
    </row>
    <row r="346" spans="1:16" ht="13" x14ac:dyDescent="0.15">
      <c r="A346" s="1"/>
      <c r="B346" s="1"/>
      <c r="C346" s="1"/>
      <c r="D346" s="1" t="str">
        <v/>
      </c>
      <c r="G346" s="1"/>
      <c r="H346" s="1"/>
      <c r="I346" s="1"/>
      <c r="N346" s="1"/>
      <c r="O346" s="1"/>
      <c r="P346" s="1"/>
    </row>
    <row r="347" spans="1:16" ht="13" x14ac:dyDescent="0.15">
      <c r="A347" s="1"/>
      <c r="B347" s="1"/>
      <c r="C347" s="1"/>
      <c r="D347" s="1" t="str">
        <v/>
      </c>
      <c r="G347" s="1"/>
      <c r="H347" s="1"/>
      <c r="I347" s="1"/>
      <c r="N347" s="1"/>
      <c r="O347" s="1"/>
      <c r="P347" s="1"/>
    </row>
    <row r="348" spans="1:16" ht="13" x14ac:dyDescent="0.15">
      <c r="A348" s="1"/>
      <c r="B348" s="1"/>
      <c r="C348" s="1"/>
      <c r="D348" s="1" t="str">
        <v/>
      </c>
      <c r="G348" s="1"/>
      <c r="H348" s="1"/>
      <c r="I348" s="1"/>
      <c r="N348" s="1"/>
      <c r="O348" s="1"/>
      <c r="P348" s="1"/>
    </row>
    <row r="349" spans="1:16" ht="13" x14ac:dyDescent="0.15">
      <c r="A349" s="1"/>
      <c r="B349" s="1"/>
      <c r="C349" s="1"/>
      <c r="D349" s="1" t="str">
        <v/>
      </c>
      <c r="G349" s="1"/>
      <c r="H349" s="1"/>
      <c r="I349" s="1"/>
      <c r="N349" s="1"/>
      <c r="O349" s="1"/>
      <c r="P349" s="1"/>
    </row>
    <row r="350" spans="1:16" ht="13" x14ac:dyDescent="0.15">
      <c r="A350" s="1"/>
      <c r="B350" s="1"/>
      <c r="C350" s="1"/>
      <c r="D350" s="1" t="str">
        <v/>
      </c>
      <c r="G350" s="1"/>
      <c r="H350" s="1"/>
      <c r="I350" s="1"/>
      <c r="N350" s="1"/>
      <c r="O350" s="1"/>
      <c r="P350" s="1"/>
    </row>
    <row r="351" spans="1:16" ht="13" x14ac:dyDescent="0.15">
      <c r="A351" s="1"/>
      <c r="B351" s="1"/>
      <c r="C351" s="1"/>
      <c r="D351" s="1" t="str">
        <v/>
      </c>
      <c r="G351" s="1"/>
      <c r="H351" s="1"/>
      <c r="I351" s="1"/>
      <c r="N351" s="1"/>
      <c r="O351" s="1"/>
      <c r="P351" s="1"/>
    </row>
    <row r="352" spans="1:16" ht="13" x14ac:dyDescent="0.15">
      <c r="A352" s="1"/>
      <c r="B352" s="1"/>
      <c r="C352" s="1"/>
      <c r="D352" s="1" t="str">
        <v/>
      </c>
      <c r="G352" s="1"/>
      <c r="H352" s="1"/>
      <c r="I352" s="1"/>
      <c r="N352" s="1"/>
      <c r="O352" s="1"/>
      <c r="P352" s="1"/>
    </row>
    <row r="353" spans="1:16" ht="13" x14ac:dyDescent="0.15">
      <c r="A353" s="1"/>
      <c r="B353" s="1"/>
      <c r="C353" s="1"/>
      <c r="D353" s="1" t="str">
        <v/>
      </c>
      <c r="G353" s="1"/>
      <c r="H353" s="1"/>
      <c r="I353" s="1"/>
      <c r="N353" s="1"/>
      <c r="O353" s="1"/>
      <c r="P353" s="1"/>
    </row>
    <row r="354" spans="1:16" ht="13" x14ac:dyDescent="0.15">
      <c r="A354" s="1"/>
      <c r="B354" s="1"/>
      <c r="C354" s="1"/>
      <c r="D354" s="1" t="str">
        <v/>
      </c>
      <c r="G354" s="1"/>
      <c r="H354" s="1"/>
      <c r="I354" s="1"/>
      <c r="N354" s="1"/>
      <c r="O354" s="1"/>
      <c r="P354" s="1"/>
    </row>
    <row r="355" spans="1:16" ht="13" x14ac:dyDescent="0.15">
      <c r="A355" s="1"/>
      <c r="B355" s="1"/>
      <c r="C355" s="1"/>
      <c r="D355" s="1" t="str">
        <v/>
      </c>
      <c r="G355" s="1"/>
      <c r="H355" s="1"/>
      <c r="I355" s="1"/>
      <c r="N355" s="1"/>
      <c r="O355" s="1"/>
      <c r="P355" s="1"/>
    </row>
    <row r="356" spans="1:16" ht="13" x14ac:dyDescent="0.15">
      <c r="A356" s="1"/>
      <c r="B356" s="1"/>
      <c r="C356" s="1"/>
      <c r="D356" s="1" t="str">
        <v/>
      </c>
      <c r="G356" s="1"/>
      <c r="H356" s="1"/>
      <c r="I356" s="1"/>
      <c r="N356" s="1"/>
      <c r="O356" s="1"/>
      <c r="P356" s="1"/>
    </row>
    <row r="357" spans="1:16" ht="13" x14ac:dyDescent="0.15">
      <c r="A357" s="1"/>
      <c r="B357" s="1"/>
      <c r="C357" s="1"/>
      <c r="D357" s="1" t="str">
        <v/>
      </c>
      <c r="G357" s="1"/>
      <c r="H357" s="1"/>
      <c r="I357" s="1"/>
      <c r="N357" s="1"/>
      <c r="O357" s="1"/>
      <c r="P357" s="1"/>
    </row>
    <row r="358" spans="1:16" ht="13" x14ac:dyDescent="0.15">
      <c r="A358" s="1"/>
      <c r="B358" s="1"/>
      <c r="C358" s="1"/>
      <c r="D358" s="1" t="str">
        <v/>
      </c>
      <c r="G358" s="1"/>
      <c r="H358" s="1"/>
      <c r="I358" s="1"/>
      <c r="N358" s="1"/>
      <c r="O358" s="1"/>
      <c r="P358" s="1"/>
    </row>
    <row r="359" spans="1:16" ht="13" x14ac:dyDescent="0.15">
      <c r="A359" s="1"/>
      <c r="B359" s="1"/>
      <c r="C359" s="1"/>
      <c r="D359" s="1" t="str">
        <v/>
      </c>
      <c r="G359" s="1"/>
      <c r="H359" s="1"/>
      <c r="I359" s="1"/>
      <c r="N359" s="1"/>
      <c r="O359" s="1"/>
      <c r="P359" s="1"/>
    </row>
    <row r="360" spans="1:16" ht="13" x14ac:dyDescent="0.15">
      <c r="A360" s="1"/>
      <c r="B360" s="1"/>
      <c r="C360" s="1"/>
      <c r="D360" s="1" t="str">
        <v/>
      </c>
      <c r="G360" s="1"/>
      <c r="H360" s="1"/>
      <c r="I360" s="1"/>
      <c r="N360" s="1"/>
      <c r="O360" s="1"/>
      <c r="P360" s="1"/>
    </row>
    <row r="361" spans="1:16" ht="13" x14ac:dyDescent="0.15">
      <c r="A361" s="1"/>
      <c r="B361" s="1"/>
      <c r="C361" s="1"/>
      <c r="D361" s="1" t="str">
        <v/>
      </c>
      <c r="G361" s="1"/>
      <c r="H361" s="1"/>
      <c r="I361" s="1"/>
      <c r="N361" s="1"/>
      <c r="O361" s="1"/>
      <c r="P361" s="1"/>
    </row>
    <row r="362" spans="1:16" ht="13" x14ac:dyDescent="0.15">
      <c r="A362" s="1"/>
      <c r="B362" s="1"/>
      <c r="C362" s="1"/>
      <c r="D362" s="1" t="str">
        <v/>
      </c>
      <c r="G362" s="1"/>
      <c r="H362" s="1"/>
      <c r="I362" s="1"/>
      <c r="N362" s="1"/>
      <c r="O362" s="1"/>
      <c r="P362" s="1"/>
    </row>
    <row r="363" spans="1:16" ht="13" x14ac:dyDescent="0.15">
      <c r="A363" s="1"/>
      <c r="B363" s="1"/>
      <c r="C363" s="1"/>
      <c r="D363" s="1" t="str">
        <v/>
      </c>
      <c r="G363" s="1"/>
      <c r="H363" s="1"/>
      <c r="I363" s="1"/>
      <c r="N363" s="1"/>
      <c r="O363" s="1"/>
      <c r="P363" s="1"/>
    </row>
    <row r="364" spans="1:16" ht="13" x14ac:dyDescent="0.15">
      <c r="A364" s="1"/>
      <c r="B364" s="1"/>
      <c r="C364" s="1"/>
      <c r="D364" s="1" t="str">
        <v/>
      </c>
      <c r="G364" s="1"/>
      <c r="H364" s="1"/>
      <c r="I364" s="1"/>
      <c r="N364" s="1"/>
      <c r="O364" s="1"/>
      <c r="P364" s="1"/>
    </row>
    <row r="365" spans="1:16" ht="13" x14ac:dyDescent="0.15">
      <c r="A365" s="1"/>
      <c r="B365" s="1"/>
      <c r="C365" s="1"/>
      <c r="D365" s="1" t="str">
        <v/>
      </c>
      <c r="G365" s="1"/>
      <c r="H365" s="1"/>
      <c r="I365" s="1"/>
      <c r="N365" s="1"/>
      <c r="O365" s="1"/>
      <c r="P365" s="1"/>
    </row>
    <row r="366" spans="1:16" ht="13" x14ac:dyDescent="0.15">
      <c r="A366" s="1"/>
      <c r="B366" s="1"/>
      <c r="C366" s="1"/>
      <c r="D366" s="1" t="str">
        <v/>
      </c>
      <c r="G366" s="1"/>
      <c r="H366" s="1"/>
      <c r="I366" s="1"/>
      <c r="N366" s="1"/>
      <c r="O366" s="1"/>
      <c r="P366" s="1"/>
    </row>
    <row r="367" spans="1:16" ht="13" x14ac:dyDescent="0.15">
      <c r="A367" s="1"/>
      <c r="B367" s="1"/>
      <c r="C367" s="1"/>
      <c r="D367" s="1" t="str">
        <v/>
      </c>
      <c r="G367" s="1"/>
      <c r="H367" s="1"/>
      <c r="I367" s="1"/>
      <c r="N367" s="1"/>
      <c r="O367" s="1"/>
      <c r="P367" s="1"/>
    </row>
    <row r="368" spans="1:16" ht="13" x14ac:dyDescent="0.15">
      <c r="A368" s="1"/>
      <c r="B368" s="1"/>
      <c r="C368" s="1"/>
      <c r="D368" s="1" t="str">
        <v/>
      </c>
      <c r="G368" s="1"/>
      <c r="H368" s="1"/>
      <c r="I368" s="1"/>
      <c r="N368" s="1"/>
      <c r="O368" s="1"/>
      <c r="P368" s="1"/>
    </row>
    <row r="369" spans="1:16" ht="13" x14ac:dyDescent="0.15">
      <c r="A369" s="1"/>
      <c r="B369" s="1"/>
      <c r="C369" s="1"/>
      <c r="D369" s="1" t="str">
        <v/>
      </c>
      <c r="G369" s="1"/>
      <c r="H369" s="1"/>
      <c r="I369" s="1"/>
      <c r="N369" s="1"/>
      <c r="O369" s="1"/>
      <c r="P369" s="1"/>
    </row>
    <row r="370" spans="1:16" ht="13" x14ac:dyDescent="0.15">
      <c r="A370" s="1"/>
      <c r="B370" s="1"/>
      <c r="C370" s="1"/>
      <c r="D370" s="1" t="str">
        <v/>
      </c>
      <c r="G370" s="1"/>
      <c r="H370" s="1"/>
      <c r="I370" s="1"/>
      <c r="N370" s="1"/>
      <c r="O370" s="1"/>
      <c r="P370" s="1"/>
    </row>
    <row r="371" spans="1:16" ht="13" x14ac:dyDescent="0.15">
      <c r="A371" s="1"/>
      <c r="B371" s="1"/>
      <c r="C371" s="1"/>
      <c r="D371" s="1" t="str">
        <v/>
      </c>
      <c r="G371" s="1"/>
      <c r="H371" s="1"/>
      <c r="I371" s="1"/>
      <c r="N371" s="1"/>
      <c r="O371" s="1"/>
      <c r="P371" s="1"/>
    </row>
    <row r="372" spans="1:16" ht="13" x14ac:dyDescent="0.15">
      <c r="A372" s="1"/>
      <c r="B372" s="1"/>
      <c r="C372" s="1"/>
      <c r="D372" s="1" t="str">
        <v/>
      </c>
      <c r="G372" s="1"/>
      <c r="H372" s="1"/>
      <c r="I372" s="1"/>
      <c r="N372" s="1"/>
      <c r="O372" s="1"/>
      <c r="P372" s="1"/>
    </row>
    <row r="373" spans="1:16" ht="13" x14ac:dyDescent="0.15">
      <c r="A373" s="1"/>
      <c r="B373" s="1"/>
      <c r="C373" s="1"/>
      <c r="D373" s="1" t="str">
        <v/>
      </c>
      <c r="G373" s="1"/>
      <c r="H373" s="1"/>
      <c r="I373" s="1"/>
      <c r="N373" s="1"/>
      <c r="O373" s="1"/>
      <c r="P373" s="1"/>
    </row>
    <row r="374" spans="1:16" ht="13" x14ac:dyDescent="0.15">
      <c r="A374" s="1"/>
      <c r="B374" s="1"/>
      <c r="C374" s="1"/>
      <c r="D374" s="1" t="str">
        <v/>
      </c>
      <c r="G374" s="1"/>
      <c r="H374" s="1"/>
      <c r="I374" s="1"/>
      <c r="N374" s="1"/>
      <c r="O374" s="1"/>
      <c r="P374" s="1"/>
    </row>
    <row r="375" spans="1:16" ht="13" x14ac:dyDescent="0.15">
      <c r="A375" s="1"/>
      <c r="B375" s="1"/>
      <c r="C375" s="1"/>
      <c r="D375" s="1" t="str">
        <v/>
      </c>
      <c r="G375" s="1"/>
      <c r="H375" s="1"/>
      <c r="I375" s="1"/>
      <c r="N375" s="1"/>
      <c r="O375" s="1"/>
      <c r="P375" s="1"/>
    </row>
    <row r="376" spans="1:16" ht="13" x14ac:dyDescent="0.15">
      <c r="A376" s="1"/>
      <c r="B376" s="1"/>
      <c r="C376" s="1"/>
      <c r="D376" s="1" t="str">
        <v/>
      </c>
      <c r="G376" s="1"/>
      <c r="H376" s="1"/>
      <c r="I376" s="1"/>
      <c r="N376" s="1"/>
      <c r="O376" s="1"/>
      <c r="P376" s="1"/>
    </row>
    <row r="377" spans="1:16" ht="13" x14ac:dyDescent="0.15">
      <c r="A377" s="1"/>
      <c r="B377" s="1"/>
      <c r="C377" s="1"/>
      <c r="D377" s="1" t="str">
        <v/>
      </c>
      <c r="G377" s="1"/>
      <c r="H377" s="1"/>
      <c r="I377" s="1"/>
      <c r="N377" s="1"/>
      <c r="O377" s="1"/>
      <c r="P377" s="1"/>
    </row>
    <row r="378" spans="1:16" ht="13" x14ac:dyDescent="0.15">
      <c r="A378" s="1"/>
      <c r="B378" s="1"/>
      <c r="C378" s="1"/>
      <c r="D378" s="1" t="str">
        <v/>
      </c>
      <c r="G378" s="1"/>
      <c r="H378" s="1"/>
      <c r="I378" s="1"/>
      <c r="N378" s="1"/>
      <c r="O378" s="1"/>
      <c r="P378" s="1"/>
    </row>
    <row r="379" spans="1:16" ht="13" x14ac:dyDescent="0.15">
      <c r="A379" s="1"/>
      <c r="B379" s="1"/>
      <c r="C379" s="1"/>
      <c r="D379" s="1" t="str">
        <v/>
      </c>
      <c r="G379" s="1"/>
      <c r="H379" s="1"/>
      <c r="I379" s="1"/>
      <c r="N379" s="1"/>
      <c r="O379" s="1"/>
      <c r="P379" s="1"/>
    </row>
    <row r="380" spans="1:16" ht="13" x14ac:dyDescent="0.15">
      <c r="A380" s="1"/>
      <c r="B380" s="1"/>
      <c r="C380" s="1"/>
      <c r="D380" s="1" t="str">
        <v/>
      </c>
      <c r="G380" s="1"/>
      <c r="H380" s="1"/>
      <c r="I380" s="1"/>
      <c r="N380" s="1"/>
      <c r="O380" s="1"/>
      <c r="P380" s="1"/>
    </row>
    <row r="381" spans="1:16" ht="13" x14ac:dyDescent="0.15">
      <c r="A381" s="1"/>
      <c r="B381" s="1"/>
      <c r="C381" s="1"/>
      <c r="D381" s="1" t="str">
        <v/>
      </c>
      <c r="G381" s="1"/>
      <c r="H381" s="1"/>
      <c r="I381" s="1"/>
      <c r="N381" s="1"/>
      <c r="O381" s="1"/>
      <c r="P381" s="1"/>
    </row>
    <row r="382" spans="1:16" ht="13" x14ac:dyDescent="0.15">
      <c r="A382" s="1"/>
      <c r="B382" s="1"/>
      <c r="C382" s="1"/>
      <c r="D382" s="1" t="str">
        <v/>
      </c>
      <c r="G382" s="1"/>
      <c r="H382" s="1"/>
      <c r="I382" s="1"/>
      <c r="N382" s="1"/>
      <c r="O382" s="1"/>
      <c r="P382" s="1"/>
    </row>
    <row r="383" spans="1:16" ht="13" x14ac:dyDescent="0.15">
      <c r="A383" s="1"/>
      <c r="B383" s="1"/>
      <c r="C383" s="1"/>
      <c r="D383" s="1" t="str">
        <v/>
      </c>
      <c r="G383" s="1"/>
      <c r="H383" s="1"/>
      <c r="I383" s="1"/>
      <c r="N383" s="1"/>
      <c r="O383" s="1"/>
      <c r="P383" s="1"/>
    </row>
    <row r="384" spans="1:16" ht="13" x14ac:dyDescent="0.15">
      <c r="A384" s="1"/>
      <c r="B384" s="1"/>
      <c r="C384" s="1"/>
      <c r="D384" s="1" t="str">
        <v/>
      </c>
      <c r="G384" s="1"/>
      <c r="H384" s="1"/>
      <c r="I384" s="1"/>
      <c r="N384" s="1"/>
      <c r="O384" s="1"/>
      <c r="P384" s="1"/>
    </row>
    <row r="385" spans="1:16" ht="13" x14ac:dyDescent="0.15">
      <c r="A385" s="1"/>
      <c r="B385" s="1"/>
      <c r="C385" s="1"/>
      <c r="D385" s="1" t="str">
        <v/>
      </c>
      <c r="G385" s="1"/>
      <c r="H385" s="1"/>
      <c r="I385" s="1"/>
      <c r="N385" s="1"/>
      <c r="O385" s="1"/>
      <c r="P385" s="1"/>
    </row>
    <row r="386" spans="1:16" ht="13" x14ac:dyDescent="0.15">
      <c r="A386" s="1"/>
      <c r="B386" s="1"/>
      <c r="C386" s="1"/>
      <c r="D386" s="1" t="str">
        <v/>
      </c>
      <c r="G386" s="1"/>
      <c r="H386" s="1"/>
      <c r="I386" s="1"/>
      <c r="N386" s="1"/>
      <c r="O386" s="1"/>
      <c r="P386" s="1"/>
    </row>
    <row r="387" spans="1:16" ht="13" x14ac:dyDescent="0.15">
      <c r="A387" s="1"/>
      <c r="B387" s="1"/>
      <c r="C387" s="1"/>
      <c r="D387" s="1" t="str">
        <v/>
      </c>
      <c r="G387" s="1"/>
      <c r="H387" s="1"/>
      <c r="I387" s="1"/>
      <c r="N387" s="1"/>
      <c r="O387" s="1"/>
      <c r="P387" s="1"/>
    </row>
    <row r="388" spans="1:16" ht="13" x14ac:dyDescent="0.15">
      <c r="A388" s="1"/>
      <c r="B388" s="1"/>
      <c r="C388" s="1"/>
      <c r="D388" s="1" t="str">
        <v/>
      </c>
      <c r="G388" s="1"/>
      <c r="H388" s="1"/>
      <c r="I388" s="1"/>
      <c r="N388" s="1"/>
      <c r="O388" s="1"/>
      <c r="P388" s="1"/>
    </row>
    <row r="389" spans="1:16" ht="13" x14ac:dyDescent="0.15">
      <c r="A389" s="1"/>
      <c r="B389" s="1"/>
      <c r="C389" s="1"/>
      <c r="D389" s="1" t="str">
        <v/>
      </c>
      <c r="G389" s="1"/>
      <c r="H389" s="1"/>
      <c r="I389" s="1"/>
      <c r="N389" s="1"/>
      <c r="O389" s="1"/>
      <c r="P389" s="1"/>
    </row>
    <row r="390" spans="1:16" ht="13" x14ac:dyDescent="0.15">
      <c r="A390" s="1"/>
      <c r="B390" s="1"/>
      <c r="C390" s="1"/>
      <c r="D390" s="1" t="str">
        <v/>
      </c>
      <c r="G390" s="1"/>
      <c r="H390" s="1"/>
      <c r="I390" s="1"/>
      <c r="N390" s="1"/>
      <c r="O390" s="1"/>
      <c r="P390" s="1"/>
    </row>
    <row r="391" spans="1:16" ht="13" x14ac:dyDescent="0.15">
      <c r="A391" s="1"/>
      <c r="B391" s="1"/>
      <c r="C391" s="1"/>
      <c r="D391" s="1" t="str">
        <v/>
      </c>
      <c r="G391" s="1"/>
      <c r="H391" s="1"/>
      <c r="I391" s="1"/>
      <c r="N391" s="1"/>
      <c r="O391" s="1"/>
      <c r="P391" s="1"/>
    </row>
    <row r="392" spans="1:16" ht="13" x14ac:dyDescent="0.15">
      <c r="A392" s="1"/>
      <c r="B392" s="1"/>
      <c r="C392" s="1"/>
      <c r="D392" s="1" t="str">
        <v/>
      </c>
      <c r="G392" s="1"/>
      <c r="H392" s="1"/>
      <c r="I392" s="1"/>
      <c r="N392" s="1"/>
      <c r="O392" s="1"/>
      <c r="P392" s="1"/>
    </row>
    <row r="393" spans="1:16" ht="13" x14ac:dyDescent="0.15">
      <c r="A393" s="1"/>
      <c r="B393" s="1"/>
      <c r="C393" s="1"/>
      <c r="D393" s="1" t="str">
        <v/>
      </c>
      <c r="G393" s="1"/>
      <c r="H393" s="1"/>
      <c r="I393" s="1"/>
      <c r="N393" s="1"/>
      <c r="O393" s="1"/>
      <c r="P393" s="1"/>
    </row>
    <row r="394" spans="1:16" ht="13" x14ac:dyDescent="0.15">
      <c r="A394" s="1"/>
      <c r="B394" s="1"/>
      <c r="C394" s="1"/>
      <c r="D394" s="1" t="str">
        <v/>
      </c>
      <c r="G394" s="1"/>
      <c r="H394" s="1"/>
      <c r="I394" s="1"/>
      <c r="N394" s="1"/>
      <c r="O394" s="1"/>
      <c r="P394" s="1"/>
    </row>
    <row r="395" spans="1:16" ht="13" x14ac:dyDescent="0.15">
      <c r="A395" s="1"/>
      <c r="B395" s="1"/>
      <c r="C395" s="1"/>
      <c r="D395" s="1" t="str">
        <v/>
      </c>
      <c r="G395" s="1"/>
      <c r="H395" s="1"/>
      <c r="I395" s="1"/>
      <c r="N395" s="1"/>
      <c r="O395" s="1"/>
      <c r="P395" s="1"/>
    </row>
    <row r="396" spans="1:16" ht="13" x14ac:dyDescent="0.15">
      <c r="A396" s="1"/>
      <c r="B396" s="1"/>
      <c r="C396" s="1"/>
      <c r="D396" s="1" t="str">
        <v/>
      </c>
      <c r="G396" s="1"/>
      <c r="H396" s="1"/>
      <c r="I396" s="1"/>
      <c r="N396" s="1"/>
      <c r="O396" s="1"/>
      <c r="P396" s="1"/>
    </row>
    <row r="397" spans="1:16" ht="13" x14ac:dyDescent="0.15">
      <c r="A397" s="1"/>
      <c r="B397" s="1"/>
      <c r="C397" s="1"/>
      <c r="D397" s="1" t="str">
        <v/>
      </c>
      <c r="G397" s="1"/>
      <c r="H397" s="1"/>
      <c r="I397" s="1"/>
      <c r="N397" s="1"/>
      <c r="O397" s="1"/>
      <c r="P397" s="1"/>
    </row>
    <row r="398" spans="1:16" ht="13" x14ac:dyDescent="0.15">
      <c r="A398" s="1"/>
      <c r="B398" s="1"/>
      <c r="C398" s="1"/>
      <c r="D398" s="1" t="str">
        <v/>
      </c>
      <c r="G398" s="1"/>
      <c r="H398" s="1"/>
      <c r="I398" s="1"/>
      <c r="N398" s="1"/>
      <c r="O398" s="1"/>
      <c r="P398" s="1"/>
    </row>
    <row r="399" spans="1:16" ht="13" x14ac:dyDescent="0.15">
      <c r="A399" s="1"/>
      <c r="B399" s="1"/>
      <c r="C399" s="1"/>
      <c r="D399" s="1" t="str">
        <v/>
      </c>
      <c r="G399" s="1"/>
      <c r="H399" s="1"/>
      <c r="I399" s="1"/>
      <c r="N399" s="1"/>
      <c r="O399" s="1"/>
      <c r="P399" s="1"/>
    </row>
    <row r="400" spans="1:16" ht="13" x14ac:dyDescent="0.15">
      <c r="A400" s="1"/>
      <c r="B400" s="1"/>
      <c r="C400" s="1"/>
      <c r="D400" s="1" t="str">
        <v/>
      </c>
      <c r="G400" s="1"/>
      <c r="H400" s="1"/>
      <c r="I400" s="1"/>
      <c r="N400" s="1"/>
      <c r="O400" s="1"/>
      <c r="P400" s="1"/>
    </row>
    <row r="401" spans="1:16" ht="13" x14ac:dyDescent="0.15">
      <c r="A401" s="1"/>
      <c r="B401" s="1"/>
      <c r="C401" s="1"/>
      <c r="D401" s="1" t="str">
        <v/>
      </c>
      <c r="G401" s="1"/>
      <c r="H401" s="1"/>
      <c r="I401" s="1"/>
      <c r="N401" s="1"/>
      <c r="O401" s="1"/>
      <c r="P401" s="1"/>
    </row>
    <row r="402" spans="1:16" ht="13" x14ac:dyDescent="0.15">
      <c r="A402" s="1"/>
      <c r="B402" s="1"/>
      <c r="C402" s="1"/>
      <c r="D402" s="1" t="str">
        <v/>
      </c>
      <c r="G402" s="1"/>
      <c r="H402" s="1"/>
      <c r="I402" s="1"/>
      <c r="N402" s="1"/>
      <c r="O402" s="1"/>
      <c r="P402" s="1"/>
    </row>
    <row r="403" spans="1:16" ht="13" x14ac:dyDescent="0.15">
      <c r="A403" s="1"/>
      <c r="B403" s="1"/>
      <c r="C403" s="1"/>
      <c r="D403" s="1" t="str">
        <v/>
      </c>
      <c r="G403" s="1"/>
      <c r="H403" s="1"/>
      <c r="I403" s="1"/>
      <c r="N403" s="1"/>
      <c r="O403" s="1"/>
      <c r="P403" s="1"/>
    </row>
    <row r="404" spans="1:16" ht="13" x14ac:dyDescent="0.15">
      <c r="A404" s="1"/>
      <c r="B404" s="1"/>
      <c r="C404" s="1"/>
      <c r="D404" s="1" t="str">
        <v/>
      </c>
      <c r="G404" s="1"/>
      <c r="H404" s="1"/>
      <c r="I404" s="1"/>
      <c r="N404" s="1"/>
      <c r="O404" s="1"/>
      <c r="P404" s="1"/>
    </row>
    <row r="405" spans="1:16" ht="13" x14ac:dyDescent="0.15">
      <c r="A405" s="1"/>
      <c r="B405" s="1"/>
      <c r="C405" s="1"/>
      <c r="D405" s="1" t="str">
        <v/>
      </c>
      <c r="G405" s="1"/>
      <c r="H405" s="1"/>
      <c r="I405" s="1"/>
      <c r="N405" s="1"/>
      <c r="O405" s="1"/>
      <c r="P405" s="1"/>
    </row>
    <row r="406" spans="1:16" ht="13" x14ac:dyDescent="0.15">
      <c r="A406" s="1"/>
      <c r="B406" s="1"/>
      <c r="C406" s="1"/>
      <c r="D406" s="1" t="str">
        <v/>
      </c>
      <c r="G406" s="1"/>
      <c r="H406" s="1"/>
      <c r="I406" s="1"/>
      <c r="N406" s="1"/>
      <c r="O406" s="1"/>
      <c r="P406" s="1"/>
    </row>
    <row r="407" spans="1:16" ht="13" x14ac:dyDescent="0.15">
      <c r="A407" s="1"/>
      <c r="B407" s="1"/>
      <c r="C407" s="1"/>
      <c r="D407" s="1" t="str">
        <v/>
      </c>
      <c r="G407" s="1"/>
      <c r="H407" s="1"/>
      <c r="I407" s="1"/>
      <c r="N407" s="1"/>
      <c r="O407" s="1"/>
      <c r="P407" s="1"/>
    </row>
    <row r="408" spans="1:16" ht="13" x14ac:dyDescent="0.15">
      <c r="A408" s="1"/>
      <c r="B408" s="1"/>
      <c r="C408" s="1"/>
      <c r="D408" s="1" t="str">
        <v/>
      </c>
      <c r="G408" s="1"/>
      <c r="H408" s="1"/>
      <c r="I408" s="1"/>
      <c r="N408" s="1"/>
      <c r="O408" s="1"/>
      <c r="P408" s="1"/>
    </row>
    <row r="409" spans="1:16" ht="13" x14ac:dyDescent="0.15">
      <c r="A409" s="1"/>
      <c r="B409" s="1"/>
      <c r="C409" s="1"/>
      <c r="D409" s="1" t="str">
        <v/>
      </c>
      <c r="G409" s="1"/>
      <c r="H409" s="1"/>
      <c r="I409" s="1"/>
      <c r="N409" s="1"/>
      <c r="O409" s="1"/>
      <c r="P409" s="1"/>
    </row>
    <row r="410" spans="1:16" ht="13" x14ac:dyDescent="0.15">
      <c r="A410" s="1"/>
      <c r="B410" s="1"/>
      <c r="C410" s="1"/>
      <c r="D410" s="1" t="str">
        <v/>
      </c>
      <c r="G410" s="1"/>
      <c r="H410" s="1"/>
      <c r="I410" s="1"/>
      <c r="N410" s="1"/>
      <c r="O410" s="1"/>
      <c r="P410" s="1"/>
    </row>
    <row r="411" spans="1:16" ht="13" x14ac:dyDescent="0.15">
      <c r="A411" s="1"/>
      <c r="B411" s="1"/>
      <c r="C411" s="1"/>
      <c r="D411" s="1" t="str">
        <v/>
      </c>
      <c r="G411" s="1"/>
      <c r="H411" s="1"/>
      <c r="I411" s="1"/>
      <c r="N411" s="1"/>
      <c r="O411" s="1"/>
      <c r="P411" s="1"/>
    </row>
    <row r="412" spans="1:16" ht="13" x14ac:dyDescent="0.15">
      <c r="A412" s="1"/>
      <c r="B412" s="1"/>
      <c r="C412" s="1"/>
      <c r="D412" s="1" t="str">
        <v/>
      </c>
      <c r="G412" s="1"/>
      <c r="H412" s="1"/>
      <c r="I412" s="1"/>
      <c r="N412" s="1"/>
      <c r="O412" s="1"/>
      <c r="P412" s="1"/>
    </row>
    <row r="413" spans="1:16" ht="13" x14ac:dyDescent="0.15">
      <c r="A413" s="1"/>
      <c r="B413" s="1"/>
      <c r="C413" s="1"/>
      <c r="D413" s="1" t="str">
        <v/>
      </c>
      <c r="G413" s="1"/>
      <c r="H413" s="1"/>
      <c r="I413" s="1"/>
      <c r="N413" s="1"/>
      <c r="O413" s="1"/>
      <c r="P413" s="1"/>
    </row>
    <row r="414" spans="1:16" ht="13" x14ac:dyDescent="0.15">
      <c r="A414" s="1"/>
      <c r="B414" s="1"/>
      <c r="C414" s="1"/>
      <c r="D414" s="1" t="str">
        <v/>
      </c>
      <c r="G414" s="1"/>
      <c r="H414" s="1"/>
      <c r="I414" s="1"/>
      <c r="N414" s="1"/>
      <c r="O414" s="1"/>
      <c r="P414" s="1"/>
    </row>
    <row r="415" spans="1:16" ht="13" x14ac:dyDescent="0.15">
      <c r="A415" s="1"/>
      <c r="B415" s="1"/>
      <c r="C415" s="1"/>
      <c r="D415" s="1" t="str">
        <v/>
      </c>
      <c r="G415" s="1"/>
      <c r="H415" s="1"/>
      <c r="I415" s="1"/>
      <c r="N415" s="1"/>
      <c r="O415" s="1"/>
      <c r="P415" s="1"/>
    </row>
    <row r="416" spans="1:16" ht="13" x14ac:dyDescent="0.15">
      <c r="A416" s="1"/>
      <c r="B416" s="1"/>
      <c r="C416" s="1"/>
      <c r="D416" s="1" t="str">
        <v/>
      </c>
      <c r="G416" s="1"/>
      <c r="H416" s="1"/>
      <c r="I416" s="1"/>
      <c r="N416" s="1"/>
      <c r="O416" s="1"/>
      <c r="P416" s="1"/>
    </row>
    <row r="417" spans="1:16" ht="13" x14ac:dyDescent="0.15">
      <c r="A417" s="1"/>
      <c r="B417" s="1"/>
      <c r="C417" s="1"/>
      <c r="D417" s="1" t="str">
        <v/>
      </c>
      <c r="G417" s="1"/>
      <c r="H417" s="1"/>
      <c r="I417" s="1"/>
      <c r="N417" s="1"/>
      <c r="O417" s="1"/>
      <c r="P417" s="1"/>
    </row>
    <row r="418" spans="1:16" ht="13" x14ac:dyDescent="0.15">
      <c r="A418" s="1"/>
      <c r="B418" s="1"/>
      <c r="C418" s="1"/>
      <c r="D418" s="1" t="str">
        <v/>
      </c>
      <c r="G418" s="1"/>
      <c r="H418" s="1"/>
      <c r="I418" s="1"/>
      <c r="N418" s="1"/>
      <c r="O418" s="1"/>
      <c r="P418" s="1"/>
    </row>
    <row r="419" spans="1:16" ht="13" x14ac:dyDescent="0.15">
      <c r="A419" s="1"/>
      <c r="B419" s="1"/>
      <c r="C419" s="1"/>
      <c r="D419" s="1" t="str">
        <v/>
      </c>
      <c r="G419" s="1"/>
      <c r="H419" s="1"/>
      <c r="I419" s="1"/>
      <c r="N419" s="1"/>
      <c r="O419" s="1"/>
      <c r="P419" s="1"/>
    </row>
    <row r="420" spans="1:16" ht="13" x14ac:dyDescent="0.15">
      <c r="A420" s="1"/>
      <c r="B420" s="1"/>
      <c r="C420" s="1"/>
      <c r="D420" s="1" t="str">
        <v/>
      </c>
      <c r="G420" s="1"/>
      <c r="H420" s="1"/>
      <c r="I420" s="1"/>
      <c r="N420" s="1"/>
      <c r="O420" s="1"/>
      <c r="P420" s="1"/>
    </row>
    <row r="421" spans="1:16" ht="13" x14ac:dyDescent="0.15">
      <c r="A421" s="1"/>
      <c r="B421" s="1"/>
      <c r="C421" s="1"/>
      <c r="D421" s="1" t="str">
        <v/>
      </c>
      <c r="G421" s="1"/>
      <c r="H421" s="1"/>
      <c r="I421" s="1"/>
      <c r="N421" s="1"/>
      <c r="O421" s="1"/>
      <c r="P421" s="1"/>
    </row>
    <row r="422" spans="1:16" ht="13" x14ac:dyDescent="0.15">
      <c r="A422" s="1"/>
      <c r="B422" s="1"/>
      <c r="C422" s="1"/>
      <c r="D422" s="1" t="str">
        <v/>
      </c>
      <c r="G422" s="1"/>
      <c r="H422" s="1"/>
      <c r="I422" s="1"/>
      <c r="N422" s="1"/>
      <c r="O422" s="1"/>
      <c r="P422" s="1"/>
    </row>
    <row r="423" spans="1:16" ht="13" x14ac:dyDescent="0.15">
      <c r="A423" s="1"/>
      <c r="B423" s="1"/>
      <c r="C423" s="1"/>
      <c r="D423" s="1" t="str">
        <v/>
      </c>
      <c r="G423" s="1"/>
      <c r="H423" s="1"/>
      <c r="I423" s="1"/>
      <c r="N423" s="1"/>
      <c r="O423" s="1"/>
      <c r="P423" s="1"/>
    </row>
    <row r="424" spans="1:16" ht="13" x14ac:dyDescent="0.15">
      <c r="A424" s="1"/>
      <c r="B424" s="1"/>
      <c r="C424" s="1"/>
      <c r="D424" s="1" t="str">
        <v/>
      </c>
      <c r="G424" s="1"/>
      <c r="H424" s="1"/>
      <c r="I424" s="1"/>
      <c r="N424" s="1"/>
      <c r="O424" s="1"/>
      <c r="P424" s="1"/>
    </row>
    <row r="425" spans="1:16" ht="13" x14ac:dyDescent="0.15">
      <c r="A425" s="1"/>
      <c r="B425" s="1"/>
      <c r="C425" s="1"/>
      <c r="D425" s="1" t="str">
        <v/>
      </c>
      <c r="G425" s="1"/>
      <c r="H425" s="1"/>
      <c r="I425" s="1"/>
      <c r="N425" s="1"/>
      <c r="O425" s="1"/>
      <c r="P425" s="1"/>
    </row>
    <row r="426" spans="1:16" ht="13" x14ac:dyDescent="0.15">
      <c r="A426" s="1"/>
      <c r="B426" s="1"/>
      <c r="C426" s="1"/>
      <c r="D426" s="1" t="str">
        <v/>
      </c>
      <c r="G426" s="1"/>
      <c r="H426" s="1"/>
      <c r="I426" s="1"/>
      <c r="N426" s="1"/>
      <c r="O426" s="1"/>
      <c r="P426" s="1"/>
    </row>
    <row r="427" spans="1:16" ht="13" x14ac:dyDescent="0.15">
      <c r="A427" s="1"/>
      <c r="B427" s="1"/>
      <c r="C427" s="1"/>
      <c r="D427" s="1" t="str">
        <v/>
      </c>
      <c r="G427" s="1"/>
      <c r="H427" s="1"/>
      <c r="I427" s="1"/>
      <c r="N427" s="1"/>
      <c r="O427" s="1"/>
      <c r="P427" s="1"/>
    </row>
    <row r="428" spans="1:16" ht="13" x14ac:dyDescent="0.15">
      <c r="A428" s="1"/>
      <c r="B428" s="1"/>
      <c r="C428" s="1"/>
      <c r="D428" s="1" t="str">
        <v/>
      </c>
      <c r="G428" s="1"/>
      <c r="H428" s="1"/>
      <c r="I428" s="1"/>
      <c r="N428" s="1"/>
      <c r="O428" s="1"/>
      <c r="P428" s="1"/>
    </row>
    <row r="429" spans="1:16" ht="13" x14ac:dyDescent="0.15">
      <c r="A429" s="1"/>
      <c r="B429" s="1"/>
      <c r="C429" s="1"/>
      <c r="D429" s="1" t="str">
        <v/>
      </c>
      <c r="G429" s="1"/>
      <c r="H429" s="1"/>
      <c r="I429" s="1"/>
      <c r="N429" s="1"/>
      <c r="O429" s="1"/>
      <c r="P429" s="1"/>
    </row>
    <row r="430" spans="1:16" ht="13" x14ac:dyDescent="0.15">
      <c r="A430" s="1"/>
      <c r="B430" s="1"/>
      <c r="C430" s="1"/>
      <c r="D430" s="1" t="str">
        <v/>
      </c>
      <c r="G430" s="1"/>
      <c r="H430" s="1"/>
      <c r="I430" s="1"/>
      <c r="N430" s="1"/>
      <c r="O430" s="1"/>
      <c r="P430" s="1"/>
    </row>
    <row r="431" spans="1:16" ht="13" x14ac:dyDescent="0.15">
      <c r="A431" s="1"/>
      <c r="B431" s="1"/>
      <c r="C431" s="1"/>
      <c r="D431" s="1" t="str">
        <v/>
      </c>
      <c r="G431" s="1"/>
      <c r="H431" s="1"/>
      <c r="I431" s="1"/>
      <c r="N431" s="1"/>
      <c r="O431" s="1"/>
      <c r="P431" s="1"/>
    </row>
    <row r="432" spans="1:16" ht="13" x14ac:dyDescent="0.15">
      <c r="A432" s="1"/>
      <c r="B432" s="1"/>
      <c r="C432" s="1"/>
      <c r="D432" s="1" t="str">
        <v/>
      </c>
      <c r="G432" s="1"/>
      <c r="H432" s="1"/>
      <c r="I432" s="1"/>
      <c r="N432" s="1"/>
      <c r="O432" s="1"/>
      <c r="P432" s="1"/>
    </row>
    <row r="433" spans="1:16" ht="13" x14ac:dyDescent="0.15">
      <c r="A433" s="1"/>
      <c r="B433" s="1"/>
      <c r="C433" s="1"/>
      <c r="D433" s="1" t="str">
        <v/>
      </c>
      <c r="G433" s="1"/>
      <c r="H433" s="1"/>
      <c r="I433" s="1"/>
      <c r="N433" s="1"/>
      <c r="O433" s="1"/>
      <c r="P433" s="1"/>
    </row>
    <row r="434" spans="1:16" ht="13" x14ac:dyDescent="0.15">
      <c r="A434" s="1"/>
      <c r="B434" s="1"/>
      <c r="C434" s="1"/>
      <c r="D434" s="1" t="str">
        <v/>
      </c>
      <c r="G434" s="1"/>
      <c r="H434" s="1"/>
      <c r="I434" s="1"/>
      <c r="N434" s="1"/>
      <c r="O434" s="1"/>
      <c r="P434" s="1"/>
    </row>
    <row r="435" spans="1:16" ht="13" x14ac:dyDescent="0.15">
      <c r="A435" s="1"/>
      <c r="B435" s="1"/>
      <c r="C435" s="1"/>
      <c r="D435" s="1" t="str">
        <v/>
      </c>
      <c r="G435" s="1"/>
      <c r="H435" s="1"/>
      <c r="I435" s="1"/>
      <c r="N435" s="1"/>
      <c r="O435" s="1"/>
      <c r="P435" s="1"/>
    </row>
    <row r="436" spans="1:16" ht="13" x14ac:dyDescent="0.15">
      <c r="A436" s="1"/>
      <c r="B436" s="1"/>
      <c r="C436" s="1"/>
      <c r="D436" s="1" t="str">
        <v/>
      </c>
      <c r="G436" s="1"/>
      <c r="H436" s="1"/>
      <c r="I436" s="1"/>
      <c r="N436" s="1"/>
      <c r="O436" s="1"/>
      <c r="P436" s="1"/>
    </row>
    <row r="437" spans="1:16" ht="13" x14ac:dyDescent="0.15">
      <c r="A437" s="1"/>
      <c r="B437" s="1"/>
      <c r="C437" s="1"/>
      <c r="D437" s="1" t="str">
        <v/>
      </c>
      <c r="G437" s="1"/>
      <c r="H437" s="1"/>
      <c r="I437" s="1"/>
      <c r="N437" s="1"/>
      <c r="O437" s="1"/>
      <c r="P437" s="1"/>
    </row>
    <row r="438" spans="1:16" ht="13" x14ac:dyDescent="0.15">
      <c r="A438" s="1"/>
      <c r="B438" s="1"/>
      <c r="C438" s="1"/>
      <c r="D438" s="1" t="str">
        <v/>
      </c>
      <c r="G438" s="1"/>
      <c r="H438" s="1"/>
      <c r="I438" s="1"/>
      <c r="N438" s="1"/>
      <c r="O438" s="1"/>
      <c r="P438" s="1"/>
    </row>
    <row r="439" spans="1:16" ht="13" x14ac:dyDescent="0.15">
      <c r="A439" s="1"/>
      <c r="B439" s="1"/>
      <c r="C439" s="1"/>
      <c r="D439" s="1" t="str">
        <v/>
      </c>
      <c r="G439" s="1"/>
      <c r="H439" s="1"/>
      <c r="I439" s="1"/>
      <c r="N439" s="1"/>
      <c r="O439" s="1"/>
      <c r="P439" s="1"/>
    </row>
    <row r="440" spans="1:16" ht="13" x14ac:dyDescent="0.15">
      <c r="A440" s="1"/>
      <c r="B440" s="1"/>
      <c r="C440" s="1"/>
      <c r="D440" s="1" t="str">
        <v/>
      </c>
      <c r="G440" s="1"/>
      <c r="H440" s="1"/>
      <c r="I440" s="1"/>
      <c r="N440" s="1"/>
      <c r="O440" s="1"/>
      <c r="P440" s="1"/>
    </row>
    <row r="441" spans="1:16" ht="13" x14ac:dyDescent="0.15">
      <c r="A441" s="1"/>
      <c r="B441" s="1"/>
      <c r="C441" s="1"/>
      <c r="D441" s="1" t="str">
        <v/>
      </c>
      <c r="G441" s="1"/>
      <c r="H441" s="1"/>
      <c r="I441" s="1"/>
      <c r="N441" s="1"/>
      <c r="O441" s="1"/>
      <c r="P441" s="1"/>
    </row>
    <row r="442" spans="1:16" ht="13" x14ac:dyDescent="0.15">
      <c r="A442" s="1"/>
      <c r="B442" s="1"/>
      <c r="C442" s="1"/>
      <c r="D442" s="1" t="str">
        <v/>
      </c>
      <c r="G442" s="1"/>
      <c r="H442" s="1"/>
      <c r="I442" s="1"/>
      <c r="N442" s="1"/>
      <c r="O442" s="1"/>
      <c r="P442" s="1"/>
    </row>
    <row r="443" spans="1:16" ht="13" x14ac:dyDescent="0.15">
      <c r="A443" s="1"/>
      <c r="B443" s="1"/>
      <c r="C443" s="1"/>
      <c r="D443" s="1" t="str">
        <v/>
      </c>
      <c r="G443" s="1"/>
      <c r="H443" s="1"/>
      <c r="I443" s="1"/>
      <c r="N443" s="1"/>
      <c r="O443" s="1"/>
      <c r="P443" s="1"/>
    </row>
    <row r="444" spans="1:16" ht="13" x14ac:dyDescent="0.15">
      <c r="A444" s="1"/>
      <c r="B444" s="1"/>
      <c r="C444" s="1"/>
      <c r="D444" s="1" t="str">
        <v/>
      </c>
      <c r="G444" s="1"/>
      <c r="H444" s="1"/>
      <c r="I444" s="1"/>
      <c r="N444" s="1"/>
      <c r="O444" s="1"/>
      <c r="P444" s="1"/>
    </row>
    <row r="445" spans="1:16" ht="13" x14ac:dyDescent="0.15">
      <c r="A445" s="1"/>
      <c r="B445" s="1"/>
      <c r="C445" s="1"/>
      <c r="D445" s="1" t="str">
        <v/>
      </c>
      <c r="G445" s="1"/>
      <c r="H445" s="1"/>
      <c r="I445" s="1"/>
      <c r="N445" s="1"/>
      <c r="O445" s="1"/>
      <c r="P445" s="1"/>
    </row>
    <row r="446" spans="1:16" ht="13" x14ac:dyDescent="0.15">
      <c r="A446" s="1"/>
      <c r="B446" s="1"/>
      <c r="C446" s="1"/>
      <c r="D446" s="1" t="str">
        <v/>
      </c>
      <c r="G446" s="1"/>
      <c r="H446" s="1"/>
      <c r="I446" s="1"/>
      <c r="N446" s="1"/>
      <c r="O446" s="1"/>
      <c r="P446" s="1"/>
    </row>
    <row r="447" spans="1:16" ht="13" x14ac:dyDescent="0.15">
      <c r="A447" s="1"/>
      <c r="B447" s="1"/>
      <c r="C447" s="1"/>
      <c r="D447" s="1" t="str">
        <v/>
      </c>
      <c r="G447" s="1"/>
      <c r="H447" s="1"/>
      <c r="I447" s="1"/>
      <c r="N447" s="1"/>
      <c r="O447" s="1"/>
      <c r="P447" s="1"/>
    </row>
    <row r="448" spans="1:16" ht="13" x14ac:dyDescent="0.15">
      <c r="A448" s="1"/>
      <c r="B448" s="1"/>
      <c r="C448" s="1"/>
      <c r="D448" s="1" t="str">
        <v/>
      </c>
      <c r="G448" s="1"/>
      <c r="H448" s="1"/>
      <c r="I448" s="1"/>
      <c r="N448" s="1"/>
      <c r="O448" s="1"/>
      <c r="P448" s="1"/>
    </row>
    <row r="449" spans="1:16" ht="13" x14ac:dyDescent="0.15">
      <c r="A449" s="1"/>
      <c r="B449" s="1"/>
      <c r="C449" s="1"/>
      <c r="D449" s="1" t="str">
        <v/>
      </c>
      <c r="G449" s="1"/>
      <c r="H449" s="1"/>
      <c r="I449" s="1"/>
      <c r="N449" s="1"/>
      <c r="O449" s="1"/>
      <c r="P449" s="1"/>
    </row>
    <row r="450" spans="1:16" ht="13" x14ac:dyDescent="0.15">
      <c r="A450" s="1"/>
      <c r="B450" s="1"/>
      <c r="C450" s="1"/>
      <c r="D450" s="1" t="str">
        <v/>
      </c>
      <c r="G450" s="1"/>
      <c r="H450" s="1"/>
      <c r="I450" s="1"/>
      <c r="N450" s="1"/>
      <c r="O450" s="1"/>
      <c r="P450" s="1"/>
    </row>
    <row r="451" spans="1:16" ht="13" x14ac:dyDescent="0.15">
      <c r="A451" s="1"/>
      <c r="B451" s="1"/>
      <c r="C451" s="1"/>
      <c r="D451" s="1" t="str">
        <v/>
      </c>
      <c r="G451" s="1"/>
      <c r="H451" s="1"/>
      <c r="I451" s="1"/>
      <c r="N451" s="1"/>
      <c r="O451" s="1"/>
      <c r="P451" s="1"/>
    </row>
    <row r="452" spans="1:16" ht="13" x14ac:dyDescent="0.15">
      <c r="A452" s="1"/>
      <c r="B452" s="1"/>
      <c r="C452" s="1"/>
      <c r="D452" s="1" t="str">
        <v/>
      </c>
      <c r="G452" s="1"/>
      <c r="H452" s="1"/>
      <c r="I452" s="1"/>
      <c r="N452" s="1"/>
      <c r="O452" s="1"/>
      <c r="P452" s="1"/>
    </row>
    <row r="453" spans="1:16" ht="13" x14ac:dyDescent="0.15">
      <c r="A453" s="1"/>
      <c r="B453" s="1"/>
      <c r="C453" s="1"/>
      <c r="D453" s="1" t="str">
        <v/>
      </c>
      <c r="G453" s="1"/>
      <c r="H453" s="1"/>
      <c r="I453" s="1"/>
      <c r="N453" s="1"/>
      <c r="O453" s="1"/>
      <c r="P453" s="1"/>
    </row>
    <row r="454" spans="1:16" ht="13" x14ac:dyDescent="0.15">
      <c r="A454" s="1"/>
      <c r="B454" s="1"/>
      <c r="C454" s="1"/>
      <c r="D454" s="1" t="str">
        <v/>
      </c>
      <c r="G454" s="1"/>
      <c r="H454" s="1"/>
      <c r="I454" s="1"/>
      <c r="N454" s="1"/>
      <c r="O454" s="1"/>
      <c r="P454" s="1"/>
    </row>
    <row r="455" spans="1:16" ht="13" x14ac:dyDescent="0.15">
      <c r="A455" s="1"/>
      <c r="B455" s="1"/>
      <c r="C455" s="1"/>
      <c r="D455" s="1" t="str">
        <v/>
      </c>
      <c r="G455" s="1"/>
      <c r="H455" s="1"/>
      <c r="I455" s="1"/>
      <c r="N455" s="1"/>
      <c r="O455" s="1"/>
      <c r="P455" s="1"/>
    </row>
    <row r="456" spans="1:16" ht="13" x14ac:dyDescent="0.15">
      <c r="A456" s="1"/>
      <c r="B456" s="1"/>
      <c r="C456" s="1"/>
      <c r="D456" s="1" t="str">
        <v/>
      </c>
      <c r="G456" s="1"/>
      <c r="H456" s="1"/>
      <c r="I456" s="1"/>
      <c r="N456" s="1"/>
      <c r="O456" s="1"/>
      <c r="P456" s="1"/>
    </row>
    <row r="457" spans="1:16" ht="13" x14ac:dyDescent="0.15">
      <c r="A457" s="1"/>
      <c r="B457" s="1"/>
      <c r="C457" s="1"/>
      <c r="D457" s="1" t="str">
        <v/>
      </c>
      <c r="G457" s="1"/>
      <c r="H457" s="1"/>
      <c r="I457" s="1"/>
      <c r="N457" s="1"/>
      <c r="O457" s="1"/>
      <c r="P457" s="1"/>
    </row>
    <row r="458" spans="1:16" ht="13" x14ac:dyDescent="0.15">
      <c r="A458" s="1"/>
      <c r="B458" s="1"/>
      <c r="C458" s="1"/>
      <c r="D458" s="1" t="str">
        <v/>
      </c>
      <c r="G458" s="1"/>
      <c r="H458" s="1"/>
      <c r="I458" s="1"/>
      <c r="N458" s="1"/>
      <c r="O458" s="1"/>
      <c r="P458" s="1"/>
    </row>
    <row r="459" spans="1:16" ht="13" x14ac:dyDescent="0.15">
      <c r="A459" s="1"/>
      <c r="B459" s="1"/>
      <c r="C459" s="1"/>
      <c r="D459" s="1" t="str">
        <v/>
      </c>
      <c r="G459" s="1"/>
      <c r="H459" s="1"/>
      <c r="I459" s="1"/>
      <c r="N459" s="1"/>
      <c r="O459" s="1"/>
      <c r="P459" s="1"/>
    </row>
    <row r="460" spans="1:16" ht="13" x14ac:dyDescent="0.15">
      <c r="A460" s="1"/>
      <c r="B460" s="1"/>
      <c r="C460" s="1"/>
      <c r="D460" s="1" t="str">
        <v/>
      </c>
      <c r="G460" s="1"/>
      <c r="H460" s="1"/>
      <c r="I460" s="1"/>
      <c r="N460" s="1"/>
      <c r="O460" s="1"/>
      <c r="P460" s="1"/>
    </row>
    <row r="461" spans="1:16" ht="13" x14ac:dyDescent="0.15">
      <c r="A461" s="1"/>
      <c r="B461" s="1"/>
      <c r="C461" s="1"/>
      <c r="D461" s="1" t="str">
        <v/>
      </c>
      <c r="G461" s="1"/>
      <c r="H461" s="1"/>
      <c r="I461" s="1"/>
      <c r="N461" s="1"/>
      <c r="O461" s="1"/>
      <c r="P461" s="1"/>
    </row>
    <row r="462" spans="1:16" ht="13" x14ac:dyDescent="0.15">
      <c r="A462" s="1"/>
      <c r="B462" s="1"/>
      <c r="C462" s="1"/>
      <c r="D462" s="1" t="str">
        <v/>
      </c>
      <c r="G462" s="1"/>
      <c r="H462" s="1"/>
      <c r="I462" s="1"/>
      <c r="N462" s="1"/>
      <c r="O462" s="1"/>
      <c r="P462" s="1"/>
    </row>
    <row r="463" spans="1:16" ht="13" x14ac:dyDescent="0.15">
      <c r="A463" s="1"/>
      <c r="B463" s="1"/>
      <c r="C463" s="1"/>
      <c r="D463" s="1" t="str">
        <v/>
      </c>
      <c r="G463" s="1"/>
      <c r="H463" s="1"/>
      <c r="I463" s="1"/>
      <c r="N463" s="1"/>
      <c r="O463" s="1"/>
      <c r="P463" s="1"/>
    </row>
    <row r="464" spans="1:16" ht="13" x14ac:dyDescent="0.15">
      <c r="A464" s="1"/>
      <c r="B464" s="1"/>
      <c r="C464" s="1"/>
      <c r="D464" s="1" t="str">
        <v/>
      </c>
      <c r="G464" s="1"/>
      <c r="H464" s="1"/>
      <c r="I464" s="1"/>
      <c r="N464" s="1"/>
      <c r="O464" s="1"/>
      <c r="P464" s="1"/>
    </row>
    <row r="465" spans="1:16" ht="13" x14ac:dyDescent="0.15">
      <c r="A465" s="1"/>
      <c r="B465" s="1"/>
      <c r="C465" s="1"/>
      <c r="D465" s="1" t="str">
        <v/>
      </c>
      <c r="G465" s="1"/>
      <c r="H465" s="1"/>
      <c r="I465" s="1"/>
      <c r="N465" s="1"/>
      <c r="O465" s="1"/>
      <c r="P465" s="1"/>
    </row>
    <row r="466" spans="1:16" ht="13" x14ac:dyDescent="0.15">
      <c r="A466" s="1"/>
      <c r="B466" s="1"/>
      <c r="C466" s="1"/>
      <c r="D466" s="1" t="str">
        <v/>
      </c>
      <c r="G466" s="1"/>
      <c r="H466" s="1"/>
      <c r="I466" s="1"/>
      <c r="N466" s="1"/>
      <c r="O466" s="1"/>
      <c r="P466" s="1"/>
    </row>
    <row r="467" spans="1:16" ht="13" x14ac:dyDescent="0.15">
      <c r="A467" s="1"/>
      <c r="B467" s="1"/>
      <c r="C467" s="1"/>
      <c r="D467" s="1" t="str">
        <v/>
      </c>
      <c r="G467" s="1"/>
      <c r="H467" s="1"/>
      <c r="I467" s="1"/>
      <c r="N467" s="1"/>
      <c r="O467" s="1"/>
      <c r="P467" s="1"/>
    </row>
    <row r="468" spans="1:16" ht="13" x14ac:dyDescent="0.15">
      <c r="A468" s="1"/>
      <c r="B468" s="1"/>
      <c r="C468" s="1"/>
      <c r="D468" s="1" t="str">
        <v/>
      </c>
      <c r="G468" s="1"/>
      <c r="H468" s="1"/>
      <c r="I468" s="1"/>
      <c r="N468" s="1"/>
      <c r="O468" s="1"/>
      <c r="P468" s="1"/>
    </row>
    <row r="469" spans="1:16" ht="13" x14ac:dyDescent="0.15">
      <c r="A469" s="1"/>
      <c r="B469" s="1"/>
      <c r="C469" s="1"/>
      <c r="D469" s="1" t="str">
        <v/>
      </c>
      <c r="G469" s="1"/>
      <c r="H469" s="1"/>
      <c r="I469" s="1"/>
      <c r="N469" s="1"/>
      <c r="O469" s="1"/>
      <c r="P469" s="1"/>
    </row>
    <row r="470" spans="1:16" ht="13" x14ac:dyDescent="0.15">
      <c r="A470" s="1"/>
      <c r="B470" s="1"/>
      <c r="C470" s="1"/>
      <c r="D470" s="1" t="str">
        <v/>
      </c>
      <c r="G470" s="1"/>
      <c r="H470" s="1"/>
      <c r="I470" s="1"/>
      <c r="N470" s="1"/>
      <c r="O470" s="1"/>
      <c r="P470" s="1"/>
    </row>
    <row r="471" spans="1:16" ht="13" x14ac:dyDescent="0.15">
      <c r="A471" s="1"/>
      <c r="B471" s="1"/>
      <c r="C471" s="1"/>
      <c r="D471" s="1" t="str">
        <v/>
      </c>
      <c r="G471" s="1"/>
      <c r="H471" s="1"/>
      <c r="I471" s="1"/>
      <c r="N471" s="1"/>
      <c r="O471" s="1"/>
      <c r="P471" s="1"/>
    </row>
    <row r="472" spans="1:16" ht="13" x14ac:dyDescent="0.15">
      <c r="A472" s="1"/>
      <c r="B472" s="1"/>
      <c r="C472" s="1"/>
      <c r="D472" s="1" t="str">
        <v/>
      </c>
      <c r="G472" s="1"/>
      <c r="H472" s="1"/>
      <c r="I472" s="1"/>
      <c r="N472" s="1"/>
      <c r="O472" s="1"/>
      <c r="P472" s="1"/>
    </row>
    <row r="473" spans="1:16" ht="13" x14ac:dyDescent="0.15">
      <c r="A473" s="1"/>
      <c r="B473" s="1"/>
      <c r="C473" s="1"/>
      <c r="D473" s="1" t="str">
        <v/>
      </c>
      <c r="G473" s="1"/>
      <c r="H473" s="1"/>
      <c r="I473" s="1"/>
      <c r="N473" s="1"/>
      <c r="O473" s="1"/>
      <c r="P473" s="1"/>
    </row>
    <row r="474" spans="1:16" ht="13" x14ac:dyDescent="0.15">
      <c r="A474" s="1"/>
      <c r="B474" s="1"/>
      <c r="C474" s="1"/>
      <c r="D474" s="1" t="str">
        <v/>
      </c>
      <c r="G474" s="1"/>
      <c r="H474" s="1"/>
      <c r="I474" s="1"/>
      <c r="N474" s="1"/>
      <c r="O474" s="1"/>
      <c r="P474" s="1"/>
    </row>
    <row r="475" spans="1:16" ht="13" x14ac:dyDescent="0.15">
      <c r="A475" s="1"/>
      <c r="B475" s="1"/>
      <c r="C475" s="1"/>
      <c r="D475" s="1" t="str">
        <v/>
      </c>
      <c r="G475" s="1"/>
      <c r="H475" s="1"/>
      <c r="I475" s="1"/>
      <c r="N475" s="1"/>
      <c r="O475" s="1"/>
      <c r="P475" s="1"/>
    </row>
    <row r="476" spans="1:16" ht="13" x14ac:dyDescent="0.15">
      <c r="A476" s="1"/>
      <c r="B476" s="1"/>
      <c r="C476" s="1"/>
      <c r="D476" s="1" t="str">
        <v/>
      </c>
      <c r="G476" s="1"/>
      <c r="H476" s="1"/>
      <c r="I476" s="1"/>
      <c r="N476" s="1"/>
      <c r="O476" s="1"/>
      <c r="P476" s="1"/>
    </row>
    <row r="477" spans="1:16" ht="13" x14ac:dyDescent="0.15">
      <c r="A477" s="1"/>
      <c r="B477" s="1"/>
      <c r="C477" s="1"/>
      <c r="D477" s="1" t="str">
        <v/>
      </c>
      <c r="G477" s="1"/>
      <c r="H477" s="1"/>
      <c r="I477" s="1"/>
      <c r="N477" s="1"/>
      <c r="O477" s="1"/>
      <c r="P477" s="1"/>
    </row>
    <row r="478" spans="1:16" ht="13" x14ac:dyDescent="0.15">
      <c r="A478" s="1"/>
      <c r="B478" s="1"/>
      <c r="C478" s="1"/>
      <c r="D478" s="1" t="str">
        <v/>
      </c>
      <c r="G478" s="1"/>
      <c r="H478" s="1"/>
      <c r="I478" s="1"/>
      <c r="N478" s="1"/>
      <c r="O478" s="1"/>
      <c r="P478" s="1"/>
    </row>
    <row r="479" spans="1:16" ht="13" x14ac:dyDescent="0.15">
      <c r="A479" s="1"/>
      <c r="B479" s="1"/>
      <c r="C479" s="1"/>
      <c r="D479" s="1" t="str">
        <v/>
      </c>
      <c r="G479" s="1"/>
      <c r="H479" s="1"/>
      <c r="I479" s="1"/>
      <c r="N479" s="1"/>
      <c r="O479" s="1"/>
      <c r="P479" s="1"/>
    </row>
    <row r="480" spans="1:16" ht="13" x14ac:dyDescent="0.15">
      <c r="A480" s="1"/>
      <c r="B480" s="1"/>
      <c r="C480" s="1"/>
      <c r="D480" s="1" t="str">
        <v/>
      </c>
      <c r="G480" s="1"/>
      <c r="H480" s="1"/>
      <c r="I480" s="1"/>
      <c r="N480" s="1"/>
      <c r="O480" s="1"/>
      <c r="P480" s="1"/>
    </row>
    <row r="481" spans="1:16" ht="13" x14ac:dyDescent="0.15">
      <c r="A481" s="1"/>
      <c r="B481" s="1"/>
      <c r="C481" s="1"/>
      <c r="D481" s="1" t="str">
        <v/>
      </c>
      <c r="G481" s="1"/>
      <c r="H481" s="1"/>
      <c r="I481" s="1"/>
      <c r="N481" s="1"/>
      <c r="O481" s="1"/>
      <c r="P481" s="1"/>
    </row>
    <row r="482" spans="1:16" ht="13" x14ac:dyDescent="0.15">
      <c r="A482" s="1"/>
      <c r="B482" s="1"/>
      <c r="C482" s="1"/>
      <c r="D482" s="1" t="str">
        <v/>
      </c>
      <c r="G482" s="1"/>
      <c r="H482" s="1"/>
      <c r="I482" s="1"/>
      <c r="N482" s="1"/>
      <c r="O482" s="1"/>
      <c r="P482" s="1"/>
    </row>
    <row r="483" spans="1:16" ht="13" x14ac:dyDescent="0.15">
      <c r="A483" s="1"/>
      <c r="B483" s="1"/>
      <c r="C483" s="1"/>
      <c r="D483" s="1" t="str">
        <v/>
      </c>
      <c r="G483" s="1"/>
      <c r="H483" s="1"/>
      <c r="I483" s="1"/>
      <c r="N483" s="1"/>
      <c r="O483" s="1"/>
      <c r="P483" s="1"/>
    </row>
    <row r="484" spans="1:16" ht="13" x14ac:dyDescent="0.15">
      <c r="A484" s="1"/>
      <c r="B484" s="1"/>
      <c r="C484" s="1"/>
      <c r="D484" s="1" t="str">
        <v/>
      </c>
      <c r="G484" s="1"/>
      <c r="H484" s="1"/>
      <c r="I484" s="1"/>
      <c r="N484" s="1"/>
      <c r="O484" s="1"/>
      <c r="P484" s="1"/>
    </row>
    <row r="485" spans="1:16" ht="13" x14ac:dyDescent="0.15">
      <c r="A485" s="1"/>
      <c r="B485" s="1"/>
      <c r="C485" s="1"/>
      <c r="D485" s="1" t="str">
        <v/>
      </c>
      <c r="G485" s="1"/>
      <c r="H485" s="1"/>
      <c r="I485" s="1"/>
      <c r="N485" s="1"/>
      <c r="O485" s="1"/>
      <c r="P485" s="1"/>
    </row>
    <row r="486" spans="1:16" ht="13" x14ac:dyDescent="0.15">
      <c r="A486" s="1"/>
      <c r="B486" s="1"/>
      <c r="C486" s="1"/>
      <c r="D486" s="1" t="str">
        <v/>
      </c>
      <c r="G486" s="1"/>
      <c r="H486" s="1"/>
      <c r="I486" s="1"/>
      <c r="N486" s="1"/>
      <c r="O486" s="1"/>
      <c r="P486" s="1"/>
    </row>
    <row r="487" spans="1:16" ht="13" x14ac:dyDescent="0.15">
      <c r="A487" s="1"/>
      <c r="B487" s="1"/>
      <c r="C487" s="1"/>
      <c r="D487" s="1" t="str">
        <v/>
      </c>
      <c r="G487" s="1"/>
      <c r="H487" s="1"/>
      <c r="I487" s="1"/>
      <c r="N487" s="1"/>
      <c r="O487" s="1"/>
      <c r="P487" s="1"/>
    </row>
    <row r="488" spans="1:16" ht="13" x14ac:dyDescent="0.15">
      <c r="A488" s="1"/>
      <c r="B488" s="1"/>
      <c r="C488" s="1"/>
      <c r="D488" s="1" t="str">
        <v/>
      </c>
      <c r="G488" s="1"/>
      <c r="H488" s="1"/>
      <c r="I488" s="1"/>
      <c r="N488" s="1"/>
      <c r="O488" s="1"/>
      <c r="P488" s="1"/>
    </row>
    <row r="489" spans="1:16" ht="13" x14ac:dyDescent="0.15">
      <c r="A489" s="1"/>
      <c r="B489" s="1"/>
      <c r="C489" s="1"/>
      <c r="D489" s="1" t="str">
        <v/>
      </c>
      <c r="G489" s="1"/>
      <c r="H489" s="1"/>
      <c r="I489" s="1"/>
      <c r="N489" s="1"/>
      <c r="O489" s="1"/>
      <c r="P489" s="1"/>
    </row>
    <row r="490" spans="1:16" ht="13" x14ac:dyDescent="0.15">
      <c r="A490" s="1"/>
      <c r="B490" s="1"/>
      <c r="C490" s="1"/>
      <c r="D490" s="1" t="str">
        <v/>
      </c>
      <c r="G490" s="1"/>
      <c r="H490" s="1"/>
      <c r="I490" s="1"/>
      <c r="N490" s="1"/>
      <c r="O490" s="1"/>
      <c r="P490" s="1"/>
    </row>
    <row r="491" spans="1:16" ht="13" x14ac:dyDescent="0.15">
      <c r="A491" s="1"/>
      <c r="B491" s="1"/>
      <c r="C491" s="1"/>
      <c r="D491" s="1" t="str">
        <v/>
      </c>
      <c r="G491" s="1"/>
      <c r="H491" s="1"/>
      <c r="I491" s="1"/>
      <c r="N491" s="1"/>
      <c r="O491" s="1"/>
      <c r="P491" s="1"/>
    </row>
    <row r="492" spans="1:16" ht="13" x14ac:dyDescent="0.15">
      <c r="A492" s="1"/>
      <c r="B492" s="1"/>
      <c r="C492" s="1"/>
      <c r="D492" s="1" t="str">
        <v/>
      </c>
      <c r="G492" s="1"/>
      <c r="H492" s="1"/>
      <c r="I492" s="1"/>
      <c r="N492" s="1"/>
      <c r="O492" s="1"/>
      <c r="P492" s="1"/>
    </row>
    <row r="493" spans="1:16" ht="13" x14ac:dyDescent="0.15">
      <c r="A493" s="1"/>
      <c r="B493" s="1"/>
      <c r="C493" s="1"/>
      <c r="D493" s="1" t="str">
        <v/>
      </c>
      <c r="G493" s="1"/>
      <c r="H493" s="1"/>
      <c r="I493" s="1"/>
      <c r="N493" s="1"/>
      <c r="O493" s="1"/>
      <c r="P493" s="1"/>
    </row>
    <row r="494" spans="1:16" ht="13" x14ac:dyDescent="0.15">
      <c r="A494" s="1"/>
      <c r="B494" s="1"/>
      <c r="C494" s="1"/>
      <c r="D494" s="1" t="str">
        <v/>
      </c>
      <c r="G494" s="1"/>
      <c r="H494" s="1"/>
      <c r="I494" s="1"/>
      <c r="N494" s="1"/>
      <c r="O494" s="1"/>
      <c r="P494" s="1"/>
    </row>
    <row r="495" spans="1:16" ht="13" x14ac:dyDescent="0.15">
      <c r="A495" s="1"/>
      <c r="B495" s="1"/>
      <c r="C495" s="1"/>
      <c r="D495" s="1" t="str">
        <v/>
      </c>
      <c r="G495" s="1"/>
      <c r="H495" s="1"/>
      <c r="I495" s="1"/>
      <c r="N495" s="1"/>
      <c r="O495" s="1"/>
      <c r="P495" s="1"/>
    </row>
    <row r="496" spans="1:16" ht="13" x14ac:dyDescent="0.15">
      <c r="A496" s="1"/>
      <c r="B496" s="1"/>
      <c r="C496" s="1"/>
      <c r="D496" s="1" t="str">
        <v/>
      </c>
      <c r="G496" s="1"/>
      <c r="H496" s="1"/>
      <c r="I496" s="1"/>
      <c r="N496" s="1"/>
      <c r="O496" s="1"/>
      <c r="P496" s="1"/>
    </row>
    <row r="497" spans="1:16" ht="13" x14ac:dyDescent="0.15">
      <c r="A497" s="1"/>
      <c r="B497" s="1"/>
      <c r="C497" s="1"/>
      <c r="D497" s="1" t="str">
        <v/>
      </c>
      <c r="G497" s="1"/>
      <c r="H497" s="1"/>
      <c r="I497" s="1"/>
      <c r="N497" s="1"/>
      <c r="O497" s="1"/>
      <c r="P497" s="1"/>
    </row>
    <row r="498" spans="1:16" ht="13" x14ac:dyDescent="0.15">
      <c r="A498" s="1"/>
      <c r="B498" s="1"/>
      <c r="C498" s="1"/>
      <c r="D498" s="1" t="str">
        <v/>
      </c>
      <c r="G498" s="1"/>
      <c r="H498" s="1"/>
      <c r="I498" s="1"/>
      <c r="N498" s="1"/>
      <c r="O498" s="1"/>
      <c r="P498" s="1"/>
    </row>
    <row r="499" spans="1:16" ht="13" x14ac:dyDescent="0.15">
      <c r="A499" s="1"/>
      <c r="B499" s="1"/>
      <c r="C499" s="1"/>
      <c r="D499" s="1" t="str">
        <v/>
      </c>
      <c r="G499" s="1"/>
      <c r="H499" s="1"/>
      <c r="I499" s="1"/>
      <c r="N499" s="1"/>
      <c r="O499" s="1"/>
      <c r="P499" s="1"/>
    </row>
    <row r="500" spans="1:16" ht="13" x14ac:dyDescent="0.15">
      <c r="A500" s="1"/>
      <c r="B500" s="1"/>
      <c r="C500" s="1"/>
      <c r="D500" s="1" t="str">
        <v/>
      </c>
      <c r="G500" s="1"/>
      <c r="H500" s="1"/>
      <c r="I500" s="1"/>
      <c r="N500" s="1"/>
      <c r="O500" s="1"/>
      <c r="P500" s="1"/>
    </row>
    <row r="501" spans="1:16" ht="13" x14ac:dyDescent="0.15">
      <c r="A501" s="1"/>
      <c r="B501" s="1"/>
      <c r="C501" s="1"/>
      <c r="D501" s="1" t="str">
        <v/>
      </c>
      <c r="G501" s="1"/>
      <c r="H501" s="1"/>
      <c r="I501" s="1"/>
      <c r="N501" s="1"/>
      <c r="O501" s="1"/>
      <c r="P501" s="1"/>
    </row>
    <row r="502" spans="1:16" ht="13" x14ac:dyDescent="0.15">
      <c r="A502" s="1"/>
      <c r="B502" s="1"/>
      <c r="C502" s="1"/>
      <c r="D502" s="1" t="str">
        <v/>
      </c>
      <c r="G502" s="1"/>
      <c r="H502" s="1"/>
      <c r="I502" s="1"/>
      <c r="N502" s="1"/>
      <c r="O502" s="1"/>
      <c r="P502" s="1"/>
    </row>
    <row r="503" spans="1:16" ht="13" x14ac:dyDescent="0.15">
      <c r="A503" s="1"/>
      <c r="B503" s="1"/>
      <c r="C503" s="1"/>
      <c r="D503" s="1" t="str">
        <v/>
      </c>
      <c r="G503" s="1"/>
      <c r="H503" s="1"/>
      <c r="I503" s="1"/>
      <c r="N503" s="1"/>
      <c r="O503" s="1"/>
      <c r="P503" s="1"/>
    </row>
    <row r="504" spans="1:16" ht="13" x14ac:dyDescent="0.15">
      <c r="A504" s="1"/>
      <c r="B504" s="1"/>
      <c r="C504" s="1"/>
      <c r="D504" s="1" t="str">
        <v/>
      </c>
      <c r="G504" s="1"/>
      <c r="H504" s="1"/>
      <c r="I504" s="1"/>
      <c r="N504" s="1"/>
      <c r="O504" s="1"/>
      <c r="P504" s="1"/>
    </row>
    <row r="505" spans="1:16" ht="13" x14ac:dyDescent="0.15">
      <c r="A505" s="1"/>
      <c r="B505" s="1"/>
      <c r="C505" s="1"/>
      <c r="D505" s="1" t="str">
        <v/>
      </c>
      <c r="G505" s="1"/>
      <c r="H505" s="1"/>
      <c r="I505" s="1"/>
      <c r="N505" s="1"/>
      <c r="O505" s="1"/>
      <c r="P505" s="1"/>
    </row>
    <row r="506" spans="1:16" ht="13" x14ac:dyDescent="0.15">
      <c r="A506" s="1"/>
      <c r="B506" s="1"/>
      <c r="C506" s="1"/>
      <c r="D506" s="1" t="str">
        <v/>
      </c>
      <c r="G506" s="1"/>
      <c r="H506" s="1"/>
      <c r="I506" s="1"/>
      <c r="N506" s="1"/>
      <c r="O506" s="1"/>
      <c r="P506" s="1"/>
    </row>
    <row r="507" spans="1:16" ht="13" x14ac:dyDescent="0.15">
      <c r="A507" s="1"/>
      <c r="B507" s="1"/>
      <c r="C507" s="1"/>
      <c r="D507" s="1" t="str">
        <v/>
      </c>
      <c r="G507" s="1"/>
      <c r="H507" s="1"/>
      <c r="I507" s="1"/>
      <c r="N507" s="1"/>
      <c r="O507" s="1"/>
      <c r="P507" s="1"/>
    </row>
    <row r="508" spans="1:16" ht="13" x14ac:dyDescent="0.15">
      <c r="A508" s="1"/>
      <c r="B508" s="1"/>
      <c r="C508" s="1"/>
      <c r="D508" s="1" t="str">
        <v/>
      </c>
      <c r="G508" s="1"/>
      <c r="H508" s="1"/>
      <c r="I508" s="1"/>
      <c r="N508" s="1"/>
      <c r="O508" s="1"/>
      <c r="P508" s="1"/>
    </row>
    <row r="509" spans="1:16" ht="13" x14ac:dyDescent="0.15">
      <c r="A509" s="1"/>
      <c r="B509" s="1"/>
      <c r="C509" s="1"/>
      <c r="D509" s="1" t="str">
        <v/>
      </c>
      <c r="G509" s="1"/>
      <c r="H509" s="1"/>
      <c r="I509" s="1"/>
      <c r="N509" s="1"/>
      <c r="O509" s="1"/>
      <c r="P509" s="1"/>
    </row>
    <row r="510" spans="1:16" ht="13" x14ac:dyDescent="0.15">
      <c r="A510" s="1"/>
      <c r="B510" s="1"/>
      <c r="C510" s="1"/>
      <c r="D510" s="1" t="str">
        <v/>
      </c>
      <c r="G510" s="1"/>
      <c r="H510" s="1"/>
      <c r="I510" s="1"/>
      <c r="N510" s="1"/>
      <c r="O510" s="1"/>
      <c r="P510" s="1"/>
    </row>
    <row r="511" spans="1:16" ht="13" x14ac:dyDescent="0.15">
      <c r="A511" s="1"/>
      <c r="B511" s="1"/>
      <c r="C511" s="1"/>
      <c r="D511" s="1" t="str">
        <v/>
      </c>
      <c r="G511" s="1"/>
      <c r="H511" s="1"/>
      <c r="I511" s="1"/>
      <c r="N511" s="1"/>
      <c r="O511" s="1"/>
      <c r="P511" s="1"/>
    </row>
    <row r="512" spans="1:16" ht="13" x14ac:dyDescent="0.15">
      <c r="A512" s="1"/>
      <c r="B512" s="1"/>
      <c r="C512" s="1"/>
      <c r="D512" s="1" t="str">
        <v/>
      </c>
      <c r="G512" s="1"/>
      <c r="H512" s="1"/>
      <c r="I512" s="1"/>
      <c r="N512" s="1"/>
      <c r="O512" s="1"/>
      <c r="P512" s="1"/>
    </row>
    <row r="513" spans="1:16" ht="13" x14ac:dyDescent="0.15">
      <c r="A513" s="1"/>
      <c r="B513" s="1"/>
      <c r="C513" s="1"/>
      <c r="D513" s="1" t="str">
        <v/>
      </c>
      <c r="G513" s="1"/>
      <c r="H513" s="1"/>
      <c r="I513" s="1"/>
      <c r="N513" s="1"/>
      <c r="O513" s="1"/>
      <c r="P513" s="1"/>
    </row>
    <row r="514" spans="1:16" ht="13" x14ac:dyDescent="0.15">
      <c r="A514" s="1"/>
      <c r="B514" s="1"/>
      <c r="C514" s="1"/>
      <c r="D514" s="1" t="str">
        <v/>
      </c>
      <c r="G514" s="1"/>
      <c r="H514" s="1"/>
      <c r="I514" s="1"/>
      <c r="N514" s="1"/>
      <c r="O514" s="1"/>
      <c r="P514" s="1"/>
    </row>
    <row r="515" spans="1:16" ht="13" x14ac:dyDescent="0.15">
      <c r="A515" s="1"/>
      <c r="B515" s="1"/>
      <c r="C515" s="1"/>
      <c r="D515" s="1" t="str">
        <v/>
      </c>
      <c r="G515" s="1"/>
      <c r="H515" s="1"/>
      <c r="I515" s="1"/>
      <c r="N515" s="1"/>
      <c r="O515" s="1"/>
      <c r="P515" s="1"/>
    </row>
    <row r="516" spans="1:16" ht="13" x14ac:dyDescent="0.15">
      <c r="A516" s="1"/>
      <c r="B516" s="1"/>
      <c r="C516" s="1"/>
      <c r="D516" s="1" t="str">
        <v/>
      </c>
      <c r="G516" s="1"/>
      <c r="H516" s="1"/>
      <c r="I516" s="1"/>
      <c r="N516" s="1"/>
      <c r="O516" s="1"/>
      <c r="P516" s="1"/>
    </row>
    <row r="517" spans="1:16" ht="13" x14ac:dyDescent="0.15">
      <c r="A517" s="1"/>
      <c r="B517" s="1"/>
      <c r="C517" s="1"/>
      <c r="D517" s="1" t="str">
        <v/>
      </c>
      <c r="G517" s="1"/>
      <c r="H517" s="1"/>
      <c r="I517" s="1"/>
      <c r="N517" s="1"/>
      <c r="O517" s="1"/>
      <c r="P517" s="1"/>
    </row>
    <row r="518" spans="1:16" ht="13" x14ac:dyDescent="0.15">
      <c r="A518" s="1"/>
      <c r="B518" s="1"/>
      <c r="C518" s="1"/>
      <c r="D518" s="1" t="str">
        <v/>
      </c>
      <c r="G518" s="1"/>
      <c r="H518" s="1"/>
      <c r="I518" s="1"/>
      <c r="N518" s="1"/>
      <c r="O518" s="1"/>
      <c r="P518" s="1"/>
    </row>
    <row r="519" spans="1:16" ht="13" x14ac:dyDescent="0.15">
      <c r="A519" s="1"/>
      <c r="B519" s="1"/>
      <c r="C519" s="1"/>
      <c r="D519" s="1" t="str">
        <v/>
      </c>
      <c r="G519" s="1"/>
      <c r="H519" s="1"/>
      <c r="I519" s="1"/>
      <c r="N519" s="1"/>
      <c r="O519" s="1"/>
      <c r="P519" s="1"/>
    </row>
    <row r="520" spans="1:16" ht="13" x14ac:dyDescent="0.15">
      <c r="A520" s="1"/>
      <c r="B520" s="1"/>
      <c r="C520" s="1"/>
      <c r="D520" s="1" t="str">
        <v/>
      </c>
      <c r="G520" s="1"/>
      <c r="H520" s="1"/>
      <c r="I520" s="1"/>
      <c r="N520" s="1"/>
      <c r="O520" s="1"/>
      <c r="P520" s="1"/>
    </row>
    <row r="521" spans="1:16" ht="13" x14ac:dyDescent="0.15">
      <c r="A521" s="1"/>
      <c r="B521" s="1"/>
      <c r="C521" s="1"/>
      <c r="D521" s="1" t="str">
        <v/>
      </c>
      <c r="G521" s="1"/>
      <c r="H521" s="1"/>
      <c r="I521" s="1"/>
      <c r="N521" s="1"/>
      <c r="O521" s="1"/>
      <c r="P521" s="1"/>
    </row>
    <row r="522" spans="1:16" ht="13" x14ac:dyDescent="0.15">
      <c r="A522" s="1"/>
      <c r="B522" s="1"/>
      <c r="C522" s="1"/>
      <c r="D522" s="1" t="str">
        <v/>
      </c>
      <c r="G522" s="1"/>
      <c r="H522" s="1"/>
      <c r="I522" s="1"/>
      <c r="N522" s="1"/>
      <c r="O522" s="1"/>
      <c r="P522" s="1"/>
    </row>
    <row r="523" spans="1:16" ht="13" x14ac:dyDescent="0.15">
      <c r="A523" s="1"/>
      <c r="B523" s="1"/>
      <c r="C523" s="1"/>
      <c r="D523" s="1" t="str">
        <v/>
      </c>
      <c r="G523" s="1"/>
      <c r="H523" s="1"/>
      <c r="I523" s="1"/>
      <c r="N523" s="1"/>
      <c r="O523" s="1"/>
      <c r="P523" s="1"/>
    </row>
    <row r="524" spans="1:16" ht="13" x14ac:dyDescent="0.15">
      <c r="A524" s="1"/>
      <c r="B524" s="1"/>
      <c r="C524" s="1"/>
      <c r="D524" s="1" t="str">
        <v/>
      </c>
      <c r="G524" s="1"/>
      <c r="H524" s="1"/>
      <c r="I524" s="1"/>
      <c r="N524" s="1"/>
      <c r="O524" s="1"/>
      <c r="P524" s="1"/>
    </row>
    <row r="525" spans="1:16" ht="13" x14ac:dyDescent="0.15">
      <c r="A525" s="1"/>
      <c r="B525" s="1"/>
      <c r="C525" s="1"/>
      <c r="D525" s="1" t="str">
        <v/>
      </c>
      <c r="G525" s="1"/>
      <c r="H525" s="1"/>
      <c r="I525" s="1"/>
      <c r="N525" s="1"/>
      <c r="O525" s="1"/>
      <c r="P525" s="1"/>
    </row>
    <row r="526" spans="1:16" ht="13" x14ac:dyDescent="0.15">
      <c r="A526" s="1"/>
      <c r="B526" s="1"/>
      <c r="C526" s="1"/>
      <c r="D526" s="1" t="str">
        <v/>
      </c>
      <c r="G526" s="1"/>
      <c r="H526" s="1"/>
      <c r="I526" s="1"/>
      <c r="N526" s="1"/>
      <c r="O526" s="1"/>
      <c r="P526" s="1"/>
    </row>
    <row r="527" spans="1:16" ht="13" x14ac:dyDescent="0.15">
      <c r="A527" s="1"/>
      <c r="B527" s="1"/>
      <c r="C527" s="1"/>
      <c r="D527" s="1" t="str">
        <v/>
      </c>
      <c r="G527" s="1"/>
      <c r="H527" s="1"/>
      <c r="I527" s="1"/>
      <c r="N527" s="1"/>
      <c r="O527" s="1"/>
      <c r="P527" s="1"/>
    </row>
    <row r="528" spans="1:16" ht="13" x14ac:dyDescent="0.15">
      <c r="A528" s="1"/>
      <c r="B528" s="1"/>
      <c r="C528" s="1"/>
      <c r="D528" s="1" t="str">
        <v/>
      </c>
      <c r="G528" s="1"/>
      <c r="H528" s="1"/>
      <c r="I528" s="1"/>
      <c r="N528" s="1"/>
      <c r="O528" s="1"/>
      <c r="P528" s="1"/>
    </row>
    <row r="529" spans="1:16" ht="13" x14ac:dyDescent="0.15">
      <c r="A529" s="1"/>
      <c r="B529" s="1"/>
      <c r="C529" s="1"/>
      <c r="D529" s="1" t="str">
        <v/>
      </c>
      <c r="G529" s="1"/>
      <c r="H529" s="1"/>
      <c r="I529" s="1"/>
      <c r="N529" s="1"/>
      <c r="O529" s="1"/>
      <c r="P529" s="1"/>
    </row>
    <row r="530" spans="1:16" ht="13" x14ac:dyDescent="0.15">
      <c r="A530" s="1"/>
      <c r="B530" s="1"/>
      <c r="C530" s="1"/>
      <c r="D530" s="1" t="str">
        <v/>
      </c>
      <c r="G530" s="1"/>
      <c r="H530" s="1"/>
      <c r="I530" s="1"/>
      <c r="N530" s="1"/>
      <c r="O530" s="1"/>
      <c r="P530" s="1"/>
    </row>
    <row r="531" spans="1:16" ht="13" x14ac:dyDescent="0.15">
      <c r="A531" s="1"/>
      <c r="B531" s="1"/>
      <c r="C531" s="1"/>
      <c r="D531" s="1" t="str">
        <v/>
      </c>
      <c r="G531" s="1"/>
      <c r="H531" s="1"/>
      <c r="I531" s="1"/>
      <c r="N531" s="1"/>
      <c r="O531" s="1"/>
      <c r="P531" s="1"/>
    </row>
    <row r="532" spans="1:16" ht="13" x14ac:dyDescent="0.15">
      <c r="A532" s="1"/>
      <c r="B532" s="1"/>
      <c r="C532" s="1"/>
      <c r="D532" s="1" t="str">
        <v/>
      </c>
      <c r="G532" s="1"/>
      <c r="H532" s="1"/>
      <c r="I532" s="1"/>
      <c r="N532" s="1"/>
      <c r="O532" s="1"/>
      <c r="P532" s="1"/>
    </row>
    <row r="533" spans="1:16" ht="13" x14ac:dyDescent="0.15">
      <c r="A533" s="1"/>
      <c r="B533" s="1"/>
      <c r="C533" s="1"/>
      <c r="D533" s="1" t="str">
        <v/>
      </c>
      <c r="G533" s="1"/>
      <c r="H533" s="1"/>
      <c r="I533" s="1"/>
      <c r="N533" s="1"/>
      <c r="O533" s="1"/>
      <c r="P533" s="1"/>
    </row>
    <row r="534" spans="1:16" ht="13" x14ac:dyDescent="0.15">
      <c r="A534" s="1"/>
      <c r="B534" s="1"/>
      <c r="C534" s="1"/>
      <c r="D534" s="1" t="str">
        <v/>
      </c>
      <c r="G534" s="1"/>
      <c r="H534" s="1"/>
      <c r="I534" s="1"/>
      <c r="N534" s="1"/>
      <c r="O534" s="1"/>
      <c r="P534" s="1"/>
    </row>
    <row r="535" spans="1:16" ht="13" x14ac:dyDescent="0.15">
      <c r="A535" s="1"/>
      <c r="B535" s="1"/>
      <c r="C535" s="1"/>
      <c r="D535" s="1" t="str">
        <v/>
      </c>
      <c r="G535" s="1"/>
      <c r="H535" s="1"/>
      <c r="I535" s="1"/>
      <c r="N535" s="1"/>
      <c r="O535" s="1"/>
      <c r="P535" s="1"/>
    </row>
    <row r="536" spans="1:16" ht="13" x14ac:dyDescent="0.15">
      <c r="A536" s="1"/>
      <c r="B536" s="1"/>
      <c r="C536" s="1"/>
      <c r="D536" s="1" t="str">
        <v/>
      </c>
      <c r="G536" s="1"/>
      <c r="H536" s="1"/>
      <c r="I536" s="1"/>
      <c r="N536" s="1"/>
      <c r="O536" s="1"/>
      <c r="P536" s="1"/>
    </row>
    <row r="537" spans="1:16" ht="13" x14ac:dyDescent="0.15">
      <c r="A537" s="1"/>
      <c r="B537" s="1"/>
      <c r="C537" s="1"/>
      <c r="D537" s="1" t="str">
        <v/>
      </c>
      <c r="G537" s="1"/>
      <c r="H537" s="1"/>
      <c r="I537" s="1"/>
      <c r="N537" s="1"/>
      <c r="O537" s="1"/>
      <c r="P537" s="1"/>
    </row>
    <row r="538" spans="1:16" ht="13" x14ac:dyDescent="0.15">
      <c r="A538" s="1"/>
      <c r="B538" s="1"/>
      <c r="C538" s="1"/>
      <c r="D538" s="1" t="str">
        <v/>
      </c>
      <c r="G538" s="1"/>
      <c r="H538" s="1"/>
      <c r="I538" s="1"/>
      <c r="N538" s="1"/>
      <c r="O538" s="1"/>
      <c r="P538" s="1"/>
    </row>
    <row r="539" spans="1:16" ht="13" x14ac:dyDescent="0.15">
      <c r="A539" s="1"/>
      <c r="B539" s="1"/>
      <c r="C539" s="1"/>
      <c r="D539" s="1" t="str">
        <v/>
      </c>
      <c r="G539" s="1"/>
      <c r="H539" s="1"/>
      <c r="I539" s="1"/>
      <c r="N539" s="1"/>
      <c r="O539" s="1"/>
      <c r="P539" s="1"/>
    </row>
    <row r="540" spans="1:16" ht="13" x14ac:dyDescent="0.15">
      <c r="A540" s="1"/>
      <c r="B540" s="1"/>
      <c r="C540" s="1"/>
      <c r="D540" s="1" t="str">
        <v/>
      </c>
      <c r="G540" s="1"/>
      <c r="H540" s="1"/>
      <c r="I540" s="1"/>
      <c r="N540" s="1"/>
      <c r="O540" s="1"/>
      <c r="P540" s="1"/>
    </row>
    <row r="541" spans="1:16" ht="13" x14ac:dyDescent="0.15">
      <c r="A541" s="1"/>
      <c r="B541" s="1"/>
      <c r="C541" s="1"/>
      <c r="D541" s="1" t="str">
        <v/>
      </c>
      <c r="G541" s="1"/>
      <c r="H541" s="1"/>
      <c r="I541" s="1"/>
      <c r="N541" s="1"/>
      <c r="O541" s="1"/>
      <c r="P541" s="1"/>
    </row>
    <row r="542" spans="1:16" ht="13" x14ac:dyDescent="0.15">
      <c r="A542" s="1"/>
      <c r="B542" s="1"/>
      <c r="C542" s="1"/>
      <c r="D542" s="1" t="str">
        <v/>
      </c>
      <c r="G542" s="1"/>
      <c r="H542" s="1"/>
      <c r="I542" s="1"/>
      <c r="N542" s="1"/>
      <c r="O542" s="1"/>
      <c r="P542" s="1"/>
    </row>
    <row r="543" spans="1:16" ht="13" x14ac:dyDescent="0.15">
      <c r="A543" s="1"/>
      <c r="B543" s="1"/>
      <c r="C543" s="1"/>
      <c r="D543" s="1" t="str">
        <v/>
      </c>
      <c r="G543" s="1"/>
      <c r="H543" s="1"/>
      <c r="I543" s="1"/>
      <c r="N543" s="1"/>
      <c r="O543" s="1"/>
      <c r="P543" s="1"/>
    </row>
    <row r="544" spans="1:16" ht="13" x14ac:dyDescent="0.15">
      <c r="A544" s="1"/>
      <c r="B544" s="1"/>
      <c r="C544" s="1"/>
      <c r="D544" s="1" t="str">
        <v/>
      </c>
      <c r="G544" s="1"/>
      <c r="H544" s="1"/>
      <c r="I544" s="1"/>
      <c r="N544" s="1"/>
      <c r="O544" s="1"/>
      <c r="P544" s="1"/>
    </row>
    <row r="545" spans="1:16" ht="13" x14ac:dyDescent="0.15">
      <c r="A545" s="1"/>
      <c r="B545" s="1"/>
      <c r="C545" s="1"/>
      <c r="D545" s="1" t="str">
        <v/>
      </c>
      <c r="G545" s="1"/>
      <c r="H545" s="1"/>
      <c r="I545" s="1"/>
      <c r="N545" s="1"/>
      <c r="O545" s="1"/>
      <c r="P545" s="1"/>
    </row>
    <row r="546" spans="1:16" ht="13" x14ac:dyDescent="0.15">
      <c r="A546" s="1"/>
      <c r="B546" s="1"/>
      <c r="C546" s="1"/>
      <c r="D546" s="1" t="str">
        <v/>
      </c>
      <c r="G546" s="1"/>
      <c r="H546" s="1"/>
      <c r="I546" s="1"/>
      <c r="N546" s="1"/>
      <c r="O546" s="1"/>
      <c r="P546" s="1"/>
    </row>
    <row r="547" spans="1:16" ht="13" x14ac:dyDescent="0.15">
      <c r="A547" s="1"/>
      <c r="B547" s="1"/>
      <c r="C547" s="1"/>
      <c r="D547" s="1" t="str">
        <v/>
      </c>
      <c r="G547" s="1"/>
      <c r="H547" s="1"/>
      <c r="I547" s="1"/>
      <c r="N547" s="1"/>
      <c r="O547" s="1"/>
      <c r="P547" s="1"/>
    </row>
    <row r="548" spans="1:16" ht="13" x14ac:dyDescent="0.15">
      <c r="A548" s="1"/>
      <c r="B548" s="1"/>
      <c r="C548" s="1"/>
      <c r="D548" s="1" t="str">
        <v/>
      </c>
      <c r="G548" s="1"/>
      <c r="H548" s="1"/>
      <c r="I548" s="1"/>
      <c r="N548" s="1"/>
      <c r="O548" s="1"/>
      <c r="P548" s="1"/>
    </row>
    <row r="549" spans="1:16" ht="13" x14ac:dyDescent="0.15">
      <c r="A549" s="1"/>
      <c r="B549" s="1"/>
      <c r="C549" s="1"/>
      <c r="D549" s="1" t="str">
        <v/>
      </c>
      <c r="G549" s="1"/>
      <c r="H549" s="1"/>
      <c r="I549" s="1"/>
      <c r="N549" s="1"/>
      <c r="O549" s="1"/>
      <c r="P549" s="1"/>
    </row>
    <row r="550" spans="1:16" ht="13" x14ac:dyDescent="0.15">
      <c r="A550" s="1"/>
      <c r="B550" s="1"/>
      <c r="C550" s="1"/>
      <c r="D550" s="1" t="str">
        <v/>
      </c>
      <c r="G550" s="1"/>
      <c r="H550" s="1"/>
      <c r="I550" s="1"/>
      <c r="N550" s="1"/>
      <c r="O550" s="1"/>
      <c r="P550" s="1"/>
    </row>
    <row r="551" spans="1:16" ht="13" x14ac:dyDescent="0.15">
      <c r="A551" s="1"/>
      <c r="B551" s="1"/>
      <c r="C551" s="1"/>
      <c r="D551" s="1" t="str">
        <v/>
      </c>
      <c r="G551" s="1"/>
      <c r="H551" s="1"/>
      <c r="I551" s="1"/>
      <c r="N551" s="1"/>
      <c r="O551" s="1"/>
      <c r="P551" s="1"/>
    </row>
    <row r="552" spans="1:16" ht="13" x14ac:dyDescent="0.15">
      <c r="A552" s="1"/>
      <c r="B552" s="1"/>
      <c r="C552" s="1"/>
      <c r="D552" s="1" t="str">
        <v/>
      </c>
      <c r="G552" s="1"/>
      <c r="H552" s="1"/>
      <c r="I552" s="1"/>
      <c r="N552" s="1"/>
      <c r="O552" s="1"/>
      <c r="P552" s="1"/>
    </row>
    <row r="553" spans="1:16" ht="13" x14ac:dyDescent="0.15">
      <c r="A553" s="1"/>
      <c r="B553" s="1"/>
      <c r="C553" s="1"/>
      <c r="D553" s="1" t="str">
        <v/>
      </c>
      <c r="G553" s="1"/>
      <c r="H553" s="1"/>
      <c r="I553" s="1"/>
      <c r="N553" s="1"/>
      <c r="O553" s="1"/>
      <c r="P553" s="1"/>
    </row>
    <row r="554" spans="1:16" ht="13" x14ac:dyDescent="0.15">
      <c r="A554" s="1"/>
      <c r="B554" s="1"/>
      <c r="C554" s="1"/>
      <c r="D554" s="1" t="str">
        <v/>
      </c>
      <c r="G554" s="1"/>
      <c r="H554" s="1"/>
      <c r="I554" s="1"/>
      <c r="N554" s="1"/>
      <c r="O554" s="1"/>
      <c r="P554" s="1"/>
    </row>
    <row r="555" spans="1:16" ht="13" x14ac:dyDescent="0.15">
      <c r="A555" s="1"/>
      <c r="B555" s="1"/>
      <c r="C555" s="1"/>
      <c r="D555" s="1" t="str">
        <v/>
      </c>
      <c r="G555" s="1"/>
      <c r="H555" s="1"/>
      <c r="I555" s="1"/>
      <c r="N555" s="1"/>
      <c r="O555" s="1"/>
      <c r="P555" s="1"/>
    </row>
    <row r="556" spans="1:16" ht="13" x14ac:dyDescent="0.15">
      <c r="A556" s="1"/>
      <c r="B556" s="1"/>
      <c r="C556" s="1"/>
      <c r="D556" s="1" t="str">
        <v/>
      </c>
      <c r="G556" s="1"/>
      <c r="H556" s="1"/>
      <c r="I556" s="1"/>
      <c r="N556" s="1"/>
      <c r="O556" s="1"/>
      <c r="P556" s="1"/>
    </row>
    <row r="557" spans="1:16" ht="13" x14ac:dyDescent="0.15">
      <c r="A557" s="1"/>
      <c r="B557" s="1"/>
      <c r="C557" s="1"/>
      <c r="D557" s="1" t="str">
        <v/>
      </c>
      <c r="G557" s="1"/>
      <c r="H557" s="1"/>
      <c r="I557" s="1"/>
      <c r="N557" s="1"/>
      <c r="O557" s="1"/>
      <c r="P557" s="1"/>
    </row>
    <row r="558" spans="1:16" ht="13" x14ac:dyDescent="0.15">
      <c r="A558" s="1"/>
      <c r="B558" s="1"/>
      <c r="C558" s="1"/>
      <c r="D558" s="1" t="str">
        <v/>
      </c>
      <c r="G558" s="1"/>
      <c r="H558" s="1"/>
      <c r="I558" s="1"/>
      <c r="N558" s="1"/>
      <c r="O558" s="1"/>
      <c r="P558" s="1"/>
    </row>
    <row r="559" spans="1:16" ht="13" x14ac:dyDescent="0.15">
      <c r="A559" s="1"/>
      <c r="B559" s="1"/>
      <c r="C559" s="1"/>
      <c r="D559" s="1" t="str">
        <v/>
      </c>
      <c r="G559" s="1"/>
      <c r="H559" s="1"/>
      <c r="I559" s="1"/>
      <c r="N559" s="1"/>
      <c r="O559" s="1"/>
      <c r="P559" s="1"/>
    </row>
    <row r="560" spans="1:16" ht="13" x14ac:dyDescent="0.15">
      <c r="A560" s="1"/>
      <c r="B560" s="1"/>
      <c r="C560" s="1"/>
      <c r="D560" s="1" t="str">
        <v/>
      </c>
      <c r="G560" s="1"/>
      <c r="H560" s="1"/>
      <c r="I560" s="1"/>
      <c r="N560" s="1"/>
      <c r="O560" s="1"/>
      <c r="P560" s="1"/>
    </row>
    <row r="561" spans="1:16" ht="13" x14ac:dyDescent="0.15">
      <c r="A561" s="1"/>
      <c r="B561" s="1"/>
      <c r="C561" s="1"/>
      <c r="D561" s="1" t="str">
        <v/>
      </c>
      <c r="G561" s="1"/>
      <c r="H561" s="1"/>
      <c r="I561" s="1"/>
      <c r="N561" s="1"/>
      <c r="O561" s="1"/>
      <c r="P561" s="1"/>
    </row>
    <row r="562" spans="1:16" ht="13" x14ac:dyDescent="0.15">
      <c r="A562" s="1"/>
      <c r="B562" s="1"/>
      <c r="C562" s="1"/>
      <c r="D562" s="1" t="str">
        <v/>
      </c>
      <c r="G562" s="1"/>
      <c r="H562" s="1"/>
      <c r="I562" s="1"/>
      <c r="N562" s="1"/>
      <c r="O562" s="1"/>
      <c r="P562" s="1"/>
    </row>
    <row r="563" spans="1:16" ht="13" x14ac:dyDescent="0.15">
      <c r="A563" s="1"/>
      <c r="B563" s="1"/>
      <c r="C563" s="1"/>
      <c r="D563" s="1" t="str">
        <v/>
      </c>
      <c r="G563" s="1"/>
      <c r="H563" s="1"/>
      <c r="I563" s="1"/>
      <c r="N563" s="1"/>
      <c r="O563" s="1"/>
      <c r="P563" s="1"/>
    </row>
    <row r="564" spans="1:16" ht="13" x14ac:dyDescent="0.15">
      <c r="A564" s="1"/>
      <c r="B564" s="1"/>
      <c r="C564" s="1"/>
      <c r="D564" s="1" t="str">
        <v/>
      </c>
      <c r="G564" s="1"/>
      <c r="H564" s="1"/>
      <c r="I564" s="1"/>
      <c r="N564" s="1"/>
      <c r="O564" s="1"/>
      <c r="P564" s="1"/>
    </row>
    <row r="565" spans="1:16" ht="13" x14ac:dyDescent="0.15">
      <c r="A565" s="1"/>
      <c r="B565" s="1"/>
      <c r="C565" s="1"/>
      <c r="D565" s="1" t="str">
        <v/>
      </c>
      <c r="G565" s="1"/>
      <c r="H565" s="1"/>
      <c r="I565" s="1"/>
      <c r="N565" s="1"/>
      <c r="O565" s="1"/>
      <c r="P565" s="1"/>
    </row>
    <row r="566" spans="1:16" ht="13" x14ac:dyDescent="0.15">
      <c r="A566" s="1"/>
      <c r="B566" s="1"/>
      <c r="C566" s="1"/>
      <c r="D566" s="1" t="str">
        <v/>
      </c>
      <c r="G566" s="1"/>
      <c r="H566" s="1"/>
      <c r="I566" s="1"/>
      <c r="N566" s="1"/>
      <c r="O566" s="1"/>
      <c r="P566" s="1"/>
    </row>
    <row r="567" spans="1:16" ht="13" x14ac:dyDescent="0.15">
      <c r="A567" s="1"/>
      <c r="B567" s="1"/>
      <c r="C567" s="1"/>
      <c r="D567" s="1" t="str">
        <v/>
      </c>
      <c r="G567" s="1"/>
      <c r="H567" s="1"/>
      <c r="I567" s="1"/>
      <c r="N567" s="1"/>
      <c r="O567" s="1"/>
      <c r="P567" s="1"/>
    </row>
    <row r="568" spans="1:16" ht="13" x14ac:dyDescent="0.15">
      <c r="A568" s="1"/>
      <c r="B568" s="1"/>
      <c r="C568" s="1"/>
      <c r="D568" s="1" t="str">
        <v/>
      </c>
      <c r="G568" s="1"/>
      <c r="H568" s="1"/>
      <c r="I568" s="1"/>
      <c r="N568" s="1"/>
      <c r="O568" s="1"/>
      <c r="P568" s="1"/>
    </row>
    <row r="569" spans="1:16" ht="13" x14ac:dyDescent="0.15">
      <c r="A569" s="1"/>
      <c r="B569" s="1"/>
      <c r="C569" s="1"/>
      <c r="D569" s="1" t="str">
        <v/>
      </c>
      <c r="G569" s="1"/>
      <c r="H569" s="1"/>
      <c r="I569" s="1"/>
      <c r="N569" s="1"/>
      <c r="O569" s="1"/>
      <c r="P569" s="1"/>
    </row>
    <row r="570" spans="1:16" ht="13" x14ac:dyDescent="0.15">
      <c r="A570" s="1"/>
      <c r="B570" s="1"/>
      <c r="C570" s="1"/>
      <c r="D570" s="1" t="str">
        <v/>
      </c>
      <c r="G570" s="1"/>
      <c r="H570" s="1"/>
      <c r="I570" s="1"/>
      <c r="N570" s="1"/>
      <c r="O570" s="1"/>
      <c r="P570" s="1"/>
    </row>
    <row r="571" spans="1:16" ht="13" x14ac:dyDescent="0.15">
      <c r="A571" s="1"/>
      <c r="B571" s="1"/>
      <c r="C571" s="1"/>
      <c r="D571" s="1" t="str">
        <v/>
      </c>
      <c r="G571" s="1"/>
      <c r="H571" s="1"/>
      <c r="I571" s="1"/>
      <c r="N571" s="1"/>
      <c r="O571" s="1"/>
      <c r="P571" s="1"/>
    </row>
    <row r="572" spans="1:16" ht="13" x14ac:dyDescent="0.15">
      <c r="A572" s="1"/>
      <c r="B572" s="1"/>
      <c r="C572" s="1"/>
      <c r="D572" s="1" t="str">
        <v/>
      </c>
      <c r="G572" s="1"/>
      <c r="H572" s="1"/>
      <c r="I572" s="1"/>
      <c r="N572" s="1"/>
      <c r="O572" s="1"/>
      <c r="P572" s="1"/>
    </row>
    <row r="573" spans="1:16" ht="13" x14ac:dyDescent="0.15">
      <c r="A573" s="1"/>
      <c r="B573" s="1"/>
      <c r="C573" s="1"/>
      <c r="D573" s="1" t="str">
        <v/>
      </c>
      <c r="G573" s="1"/>
      <c r="H573" s="1"/>
      <c r="I573" s="1"/>
      <c r="N573" s="1"/>
      <c r="O573" s="1"/>
      <c r="P573" s="1"/>
    </row>
    <row r="574" spans="1:16" ht="13" x14ac:dyDescent="0.15">
      <c r="A574" s="1"/>
      <c r="B574" s="1"/>
      <c r="C574" s="1"/>
      <c r="D574" s="1" t="str">
        <v/>
      </c>
      <c r="G574" s="1"/>
      <c r="H574" s="1"/>
      <c r="I574" s="1"/>
      <c r="N574" s="1"/>
      <c r="O574" s="1"/>
      <c r="P574" s="1"/>
    </row>
    <row r="575" spans="1:16" ht="13" x14ac:dyDescent="0.15">
      <c r="A575" s="1"/>
      <c r="B575" s="1"/>
      <c r="C575" s="1"/>
      <c r="D575" s="1" t="str">
        <v/>
      </c>
      <c r="G575" s="1"/>
      <c r="H575" s="1"/>
      <c r="I575" s="1"/>
      <c r="N575" s="1"/>
      <c r="O575" s="1"/>
      <c r="P575" s="1"/>
    </row>
    <row r="576" spans="1:16" ht="13" x14ac:dyDescent="0.15">
      <c r="A576" s="1"/>
      <c r="B576" s="1"/>
      <c r="C576" s="1"/>
      <c r="D576" s="1" t="str">
        <v/>
      </c>
      <c r="G576" s="1"/>
      <c r="H576" s="1"/>
      <c r="I576" s="1"/>
      <c r="N576" s="1"/>
      <c r="O576" s="1"/>
      <c r="P576" s="1"/>
    </row>
    <row r="577" spans="1:16" ht="13" x14ac:dyDescent="0.15">
      <c r="A577" s="1"/>
      <c r="B577" s="1"/>
      <c r="C577" s="1"/>
      <c r="D577" s="1" t="str">
        <v/>
      </c>
      <c r="G577" s="1"/>
      <c r="H577" s="1"/>
      <c r="I577" s="1"/>
      <c r="N577" s="1"/>
      <c r="O577" s="1"/>
      <c r="P577" s="1"/>
    </row>
    <row r="578" spans="1:16" ht="13" x14ac:dyDescent="0.15">
      <c r="A578" s="1"/>
      <c r="B578" s="1"/>
      <c r="C578" s="1"/>
      <c r="D578" s="1" t="str">
        <v/>
      </c>
      <c r="G578" s="1"/>
      <c r="H578" s="1"/>
      <c r="I578" s="1"/>
      <c r="N578" s="1"/>
      <c r="O578" s="1"/>
      <c r="P578" s="1"/>
    </row>
    <row r="579" spans="1:16" ht="13" x14ac:dyDescent="0.15">
      <c r="A579" s="1"/>
      <c r="B579" s="1"/>
      <c r="C579" s="1"/>
      <c r="D579" s="1" t="str">
        <v/>
      </c>
      <c r="G579" s="1"/>
      <c r="H579" s="1"/>
      <c r="I579" s="1"/>
      <c r="N579" s="1"/>
      <c r="O579" s="1"/>
      <c r="P579" s="1"/>
    </row>
    <row r="580" spans="1:16" ht="13" x14ac:dyDescent="0.15">
      <c r="A580" s="1"/>
      <c r="B580" s="1"/>
      <c r="C580" s="1"/>
      <c r="D580" s="1" t="str">
        <v/>
      </c>
      <c r="G580" s="1"/>
      <c r="H580" s="1"/>
      <c r="I580" s="1"/>
      <c r="N580" s="1"/>
      <c r="O580" s="1"/>
      <c r="P580" s="1"/>
    </row>
    <row r="581" spans="1:16" ht="13" x14ac:dyDescent="0.15">
      <c r="A581" s="1"/>
      <c r="B581" s="1"/>
      <c r="C581" s="1"/>
      <c r="D581" s="1" t="str">
        <v/>
      </c>
      <c r="G581" s="1"/>
      <c r="H581" s="1"/>
      <c r="I581" s="1"/>
      <c r="N581" s="1"/>
      <c r="O581" s="1"/>
      <c r="P581" s="1"/>
    </row>
    <row r="582" spans="1:16" ht="13" x14ac:dyDescent="0.15">
      <c r="A582" s="1"/>
      <c r="B582" s="1"/>
      <c r="C582" s="1"/>
      <c r="D582" s="1" t="str">
        <v/>
      </c>
      <c r="G582" s="1"/>
      <c r="H582" s="1"/>
      <c r="I582" s="1"/>
      <c r="N582" s="1"/>
      <c r="O582" s="1"/>
      <c r="P582" s="1"/>
    </row>
    <row r="583" spans="1:16" ht="13" x14ac:dyDescent="0.15">
      <c r="A583" s="1"/>
      <c r="B583" s="1"/>
      <c r="C583" s="1"/>
      <c r="D583" s="1" t="str">
        <v/>
      </c>
      <c r="G583" s="1"/>
      <c r="H583" s="1"/>
      <c r="I583" s="1"/>
      <c r="N583" s="1"/>
      <c r="O583" s="1"/>
      <c r="P583" s="1"/>
    </row>
    <row r="584" spans="1:16" ht="13" x14ac:dyDescent="0.15">
      <c r="D584" s="1" t="str">
        <v/>
      </c>
    </row>
    <row r="585" spans="1:16" ht="13" x14ac:dyDescent="0.15">
      <c r="D585" s="1" t="str">
        <v/>
      </c>
    </row>
    <row r="586" spans="1:16" ht="13" x14ac:dyDescent="0.15">
      <c r="D586" s="1" t="str">
        <v/>
      </c>
    </row>
    <row r="587" spans="1:16" ht="13" x14ac:dyDescent="0.15">
      <c r="D587" s="1" t="str">
        <v/>
      </c>
    </row>
    <row r="588" spans="1:16" ht="13" x14ac:dyDescent="0.15">
      <c r="D588" s="1" t="str">
        <v/>
      </c>
    </row>
    <row r="589" spans="1:16" ht="13" x14ac:dyDescent="0.15">
      <c r="D589" s="1" t="str">
        <v/>
      </c>
    </row>
    <row r="590" spans="1:16" ht="13" x14ac:dyDescent="0.15">
      <c r="D590" s="1" t="str">
        <v/>
      </c>
    </row>
    <row r="591" spans="1:16" ht="13" x14ac:dyDescent="0.15">
      <c r="D591" s="1" t="str">
        <v/>
      </c>
    </row>
    <row r="592" spans="1:16" ht="13" x14ac:dyDescent="0.15">
      <c r="D592" s="1" t="str">
        <v/>
      </c>
    </row>
    <row r="593" spans="4:4" ht="13" x14ac:dyDescent="0.15">
      <c r="D593" s="1" t="str">
        <v/>
      </c>
    </row>
    <row r="594" spans="4:4" ht="13" x14ac:dyDescent="0.15">
      <c r="D594" s="1" t="str">
        <v/>
      </c>
    </row>
    <row r="595" spans="4:4" ht="13" x14ac:dyDescent="0.15">
      <c r="D595" s="1" t="str">
        <v/>
      </c>
    </row>
    <row r="596" spans="4:4" ht="13" x14ac:dyDescent="0.15">
      <c r="D596" s="1" t="str">
        <v/>
      </c>
    </row>
    <row r="597" spans="4:4" ht="13" x14ac:dyDescent="0.15">
      <c r="D597" s="1" t="str">
        <v/>
      </c>
    </row>
    <row r="598" spans="4:4" ht="13" x14ac:dyDescent="0.15">
      <c r="D598" s="1" t="str">
        <v/>
      </c>
    </row>
    <row r="599" spans="4:4" ht="13" x14ac:dyDescent="0.15">
      <c r="D599" s="1" t="str">
        <v/>
      </c>
    </row>
    <row r="600" spans="4:4" ht="13" x14ac:dyDescent="0.15">
      <c r="D600" s="1" t="str">
        <v/>
      </c>
    </row>
    <row r="601" spans="4:4" ht="13" x14ac:dyDescent="0.15">
      <c r="D601" s="1" t="str">
        <v/>
      </c>
    </row>
    <row r="602" spans="4:4" ht="13" x14ac:dyDescent="0.15">
      <c r="D602" s="1" t="str">
        <v/>
      </c>
    </row>
    <row r="603" spans="4:4" ht="13" x14ac:dyDescent="0.15">
      <c r="D603" s="1" t="str">
        <v/>
      </c>
    </row>
    <row r="604" spans="4:4" ht="13" x14ac:dyDescent="0.15">
      <c r="D604" s="1" t="str">
        <v/>
      </c>
    </row>
    <row r="605" spans="4:4" ht="13" x14ac:dyDescent="0.15">
      <c r="D605" s="1" t="str">
        <v/>
      </c>
    </row>
    <row r="606" spans="4:4" ht="13" x14ac:dyDescent="0.15">
      <c r="D606" s="1" t="str">
        <v/>
      </c>
    </row>
    <row r="607" spans="4:4" ht="13" x14ac:dyDescent="0.15">
      <c r="D607" s="1" t="str">
        <v/>
      </c>
    </row>
    <row r="608" spans="4:4" ht="13" x14ac:dyDescent="0.15">
      <c r="D608" s="1" t="str">
        <v/>
      </c>
    </row>
    <row r="609" spans="4:4" ht="13" x14ac:dyDescent="0.15">
      <c r="D609" s="1" t="str">
        <v/>
      </c>
    </row>
    <row r="610" spans="4:4" ht="13" x14ac:dyDescent="0.15">
      <c r="D610" s="1" t="str">
        <v/>
      </c>
    </row>
    <row r="611" spans="4:4" ht="13" x14ac:dyDescent="0.15">
      <c r="D611" s="1" t="str">
        <v/>
      </c>
    </row>
    <row r="612" spans="4:4" ht="13" x14ac:dyDescent="0.15">
      <c r="D612" s="1" t="str">
        <v/>
      </c>
    </row>
    <row r="613" spans="4:4" ht="13" x14ac:dyDescent="0.15">
      <c r="D613" s="1" t="str">
        <v/>
      </c>
    </row>
    <row r="614" spans="4:4" ht="13" x14ac:dyDescent="0.15">
      <c r="D614" s="1" t="str">
        <v/>
      </c>
    </row>
    <row r="615" spans="4:4" ht="13" x14ac:dyDescent="0.15">
      <c r="D615" s="1" t="str">
        <v/>
      </c>
    </row>
    <row r="616" spans="4:4" ht="13" x14ac:dyDescent="0.15">
      <c r="D616" s="1" t="str">
        <v/>
      </c>
    </row>
    <row r="617" spans="4:4" ht="13" x14ac:dyDescent="0.15">
      <c r="D617" s="1" t="str">
        <v/>
      </c>
    </row>
    <row r="618" spans="4:4" ht="13" x14ac:dyDescent="0.15">
      <c r="D618" s="1" t="str">
        <v/>
      </c>
    </row>
    <row r="619" spans="4:4" ht="13" x14ac:dyDescent="0.15">
      <c r="D619" s="1" t="str">
        <v/>
      </c>
    </row>
    <row r="620" spans="4:4" ht="13" x14ac:dyDescent="0.15">
      <c r="D620" s="1" t="str">
        <v/>
      </c>
    </row>
    <row r="621" spans="4:4" ht="13" x14ac:dyDescent="0.15">
      <c r="D621" s="1" t="str">
        <v/>
      </c>
    </row>
    <row r="622" spans="4:4" ht="13" x14ac:dyDescent="0.15">
      <c r="D622" s="1" t="str">
        <v/>
      </c>
    </row>
    <row r="623" spans="4:4" ht="13" x14ac:dyDescent="0.15">
      <c r="D623" s="1" t="str">
        <v/>
      </c>
    </row>
    <row r="624" spans="4:4" ht="13" x14ac:dyDescent="0.15">
      <c r="D624" s="1" t="str">
        <v/>
      </c>
    </row>
    <row r="625" spans="4:4" ht="13" x14ac:dyDescent="0.15">
      <c r="D625" s="1" t="str">
        <v/>
      </c>
    </row>
    <row r="626" spans="4:4" ht="13" x14ac:dyDescent="0.15">
      <c r="D626" s="1" t="str">
        <v/>
      </c>
    </row>
    <row r="627" spans="4:4" ht="13" x14ac:dyDescent="0.15">
      <c r="D627" s="1" t="str">
        <v/>
      </c>
    </row>
    <row r="628" spans="4:4" ht="13" x14ac:dyDescent="0.15">
      <c r="D628" s="1" t="str">
        <v/>
      </c>
    </row>
    <row r="629" spans="4:4" ht="13" x14ac:dyDescent="0.15">
      <c r="D629" s="1" t="str">
        <v/>
      </c>
    </row>
    <row r="630" spans="4:4" ht="13" x14ac:dyDescent="0.15">
      <c r="D630" s="1" t="str">
        <v/>
      </c>
    </row>
    <row r="631" spans="4:4" ht="13" x14ac:dyDescent="0.15">
      <c r="D631" s="1" t="str">
        <v/>
      </c>
    </row>
    <row r="632" spans="4:4" ht="13" x14ac:dyDescent="0.15">
      <c r="D632" s="1" t="str">
        <v/>
      </c>
    </row>
    <row r="633" spans="4:4" ht="13" x14ac:dyDescent="0.15">
      <c r="D633" s="1" t="str">
        <v/>
      </c>
    </row>
    <row r="634" spans="4:4" ht="13" x14ac:dyDescent="0.15">
      <c r="D634" s="1" t="str">
        <v/>
      </c>
    </row>
    <row r="635" spans="4:4" ht="13" x14ac:dyDescent="0.15">
      <c r="D635" s="1" t="str">
        <v/>
      </c>
    </row>
    <row r="636" spans="4:4" ht="13" x14ac:dyDescent="0.15">
      <c r="D636" s="1" t="str">
        <v/>
      </c>
    </row>
    <row r="637" spans="4:4" ht="13" x14ac:dyDescent="0.15">
      <c r="D637" s="1" t="str">
        <v/>
      </c>
    </row>
    <row r="638" spans="4:4" ht="13" x14ac:dyDescent="0.15">
      <c r="D638" s="1" t="str">
        <v/>
      </c>
    </row>
    <row r="639" spans="4:4" ht="13" x14ac:dyDescent="0.15">
      <c r="D639" s="1" t="str">
        <v/>
      </c>
    </row>
    <row r="640" spans="4:4" ht="13" x14ac:dyDescent="0.15">
      <c r="D640" s="1" t="str">
        <v/>
      </c>
    </row>
    <row r="641" spans="4:4" ht="13" x14ac:dyDescent="0.15">
      <c r="D641" s="1" t="str">
        <v/>
      </c>
    </row>
    <row r="642" spans="4:4" ht="13" x14ac:dyDescent="0.15">
      <c r="D642" s="1" t="str">
        <v/>
      </c>
    </row>
    <row r="643" spans="4:4" ht="13" x14ac:dyDescent="0.15">
      <c r="D643" s="1" t="str">
        <v/>
      </c>
    </row>
    <row r="644" spans="4:4" ht="13" x14ac:dyDescent="0.15">
      <c r="D644" s="1" t="str">
        <v/>
      </c>
    </row>
    <row r="645" spans="4:4" ht="13" x14ac:dyDescent="0.15">
      <c r="D645" s="1" t="str">
        <v/>
      </c>
    </row>
    <row r="646" spans="4:4" ht="13" x14ac:dyDescent="0.15">
      <c r="D646" s="1" t="str">
        <v/>
      </c>
    </row>
    <row r="647" spans="4:4" ht="13" x14ac:dyDescent="0.15">
      <c r="D647" s="1" t="str">
        <v/>
      </c>
    </row>
    <row r="648" spans="4:4" ht="13" x14ac:dyDescent="0.15">
      <c r="D648" s="1" t="str">
        <v/>
      </c>
    </row>
    <row r="649" spans="4:4" ht="13" x14ac:dyDescent="0.15">
      <c r="D649" s="1" t="str">
        <v/>
      </c>
    </row>
    <row r="650" spans="4:4" ht="13" x14ac:dyDescent="0.15">
      <c r="D650" s="1" t="str">
        <v/>
      </c>
    </row>
    <row r="651" spans="4:4" ht="13" x14ac:dyDescent="0.15">
      <c r="D651" s="1" t="str">
        <v/>
      </c>
    </row>
    <row r="652" spans="4:4" ht="13" x14ac:dyDescent="0.15">
      <c r="D652" s="1" t="str">
        <v/>
      </c>
    </row>
    <row r="653" spans="4:4" ht="13" x14ac:dyDescent="0.15">
      <c r="D653" s="1" t="str">
        <v/>
      </c>
    </row>
    <row r="654" spans="4:4" ht="13" x14ac:dyDescent="0.15">
      <c r="D654" s="1" t="str">
        <v/>
      </c>
    </row>
    <row r="655" spans="4:4" ht="13" x14ac:dyDescent="0.15">
      <c r="D655" s="1" t="str">
        <v/>
      </c>
    </row>
    <row r="656" spans="4:4" ht="13" x14ac:dyDescent="0.15">
      <c r="D656" s="1" t="str">
        <v/>
      </c>
    </row>
    <row r="657" spans="4:4" ht="13" x14ac:dyDescent="0.15">
      <c r="D657" s="1" t="str">
        <v/>
      </c>
    </row>
    <row r="658" spans="4:4" ht="13" x14ac:dyDescent="0.15">
      <c r="D658" s="1" t="str">
        <v/>
      </c>
    </row>
    <row r="659" spans="4:4" ht="13" x14ac:dyDescent="0.15">
      <c r="D659" s="1" t="str">
        <v/>
      </c>
    </row>
    <row r="660" spans="4:4" ht="13" x14ac:dyDescent="0.15">
      <c r="D660" s="1" t="str">
        <v/>
      </c>
    </row>
    <row r="661" spans="4:4" ht="13" x14ac:dyDescent="0.15">
      <c r="D661" s="1" t="str">
        <v/>
      </c>
    </row>
    <row r="662" spans="4:4" ht="13" x14ac:dyDescent="0.15">
      <c r="D662" s="1" t="str">
        <v/>
      </c>
    </row>
    <row r="663" spans="4:4" ht="13" x14ac:dyDescent="0.15">
      <c r="D663" s="1" t="str">
        <v/>
      </c>
    </row>
    <row r="664" spans="4:4" ht="13" x14ac:dyDescent="0.15">
      <c r="D664" s="1" t="str">
        <v/>
      </c>
    </row>
    <row r="665" spans="4:4" ht="13" x14ac:dyDescent="0.15">
      <c r="D665" s="1" t="str">
        <v/>
      </c>
    </row>
    <row r="666" spans="4:4" ht="13" x14ac:dyDescent="0.15">
      <c r="D666" s="1" t="str">
        <v/>
      </c>
    </row>
    <row r="667" spans="4:4" ht="13" x14ac:dyDescent="0.15">
      <c r="D667" s="1" t="str">
        <v/>
      </c>
    </row>
    <row r="668" spans="4:4" ht="13" x14ac:dyDescent="0.15">
      <c r="D668" s="1" t="str">
        <v/>
      </c>
    </row>
    <row r="669" spans="4:4" ht="13" x14ac:dyDescent="0.15">
      <c r="D669" s="1" t="str">
        <v/>
      </c>
    </row>
    <row r="670" spans="4:4" ht="13" x14ac:dyDescent="0.15">
      <c r="D670" s="1" t="str">
        <v/>
      </c>
    </row>
    <row r="671" spans="4:4" ht="13" x14ac:dyDescent="0.15">
      <c r="D671" s="1" t="str">
        <v/>
      </c>
    </row>
    <row r="672" spans="4:4" ht="13" x14ac:dyDescent="0.15">
      <c r="D672" s="1" t="str">
        <v/>
      </c>
    </row>
    <row r="673" spans="4:4" ht="13" x14ac:dyDescent="0.15">
      <c r="D673" s="1" t="str">
        <v/>
      </c>
    </row>
    <row r="674" spans="4:4" ht="13" x14ac:dyDescent="0.15">
      <c r="D674" s="1" t="str">
        <v/>
      </c>
    </row>
    <row r="675" spans="4:4" ht="13" x14ac:dyDescent="0.15">
      <c r="D675" s="1" t="str">
        <v/>
      </c>
    </row>
    <row r="676" spans="4:4" ht="13" x14ac:dyDescent="0.15">
      <c r="D676" s="1" t="str">
        <v/>
      </c>
    </row>
    <row r="677" spans="4:4" ht="13" x14ac:dyDescent="0.15">
      <c r="D677" s="1" t="str">
        <v/>
      </c>
    </row>
    <row r="678" spans="4:4" ht="13" x14ac:dyDescent="0.15">
      <c r="D678" s="1" t="str">
        <v/>
      </c>
    </row>
    <row r="679" spans="4:4" ht="13" x14ac:dyDescent="0.15">
      <c r="D679" s="1" t="str">
        <v/>
      </c>
    </row>
    <row r="680" spans="4:4" ht="13" x14ac:dyDescent="0.15">
      <c r="D680" s="1" t="str">
        <v/>
      </c>
    </row>
    <row r="681" spans="4:4" ht="13" x14ac:dyDescent="0.15">
      <c r="D681" s="1" t="str">
        <v/>
      </c>
    </row>
    <row r="682" spans="4:4" ht="13" x14ac:dyDescent="0.15">
      <c r="D682" s="1" t="str">
        <v/>
      </c>
    </row>
    <row r="683" spans="4:4" ht="13" x14ac:dyDescent="0.15">
      <c r="D683" s="1" t="str">
        <v/>
      </c>
    </row>
    <row r="684" spans="4:4" ht="13" x14ac:dyDescent="0.15">
      <c r="D684" s="1" t="str">
        <v/>
      </c>
    </row>
    <row r="685" spans="4:4" ht="13" x14ac:dyDescent="0.15">
      <c r="D685" s="1" t="str">
        <v/>
      </c>
    </row>
    <row r="686" spans="4:4" ht="13" x14ac:dyDescent="0.15">
      <c r="D686" s="1" t="str">
        <v/>
      </c>
    </row>
    <row r="687" spans="4:4" ht="13" x14ac:dyDescent="0.15">
      <c r="D687" s="1" t="str">
        <v/>
      </c>
    </row>
    <row r="688" spans="4:4" ht="13" x14ac:dyDescent="0.15">
      <c r="D688" s="1" t="str">
        <v/>
      </c>
    </row>
    <row r="689" spans="4:4" ht="13" x14ac:dyDescent="0.15">
      <c r="D689" s="1" t="str">
        <v/>
      </c>
    </row>
    <row r="690" spans="4:4" ht="13" x14ac:dyDescent="0.15">
      <c r="D690" s="1" t="str">
        <v/>
      </c>
    </row>
    <row r="691" spans="4:4" ht="13" x14ac:dyDescent="0.15">
      <c r="D691" s="1" t="str">
        <v/>
      </c>
    </row>
    <row r="692" spans="4:4" ht="13" x14ac:dyDescent="0.15">
      <c r="D692" s="1" t="str">
        <v/>
      </c>
    </row>
    <row r="693" spans="4:4" ht="13" x14ac:dyDescent="0.15">
      <c r="D693" s="1" t="str">
        <v/>
      </c>
    </row>
    <row r="694" spans="4:4" ht="13" x14ac:dyDescent="0.15">
      <c r="D694" s="1" t="str">
        <v/>
      </c>
    </row>
    <row r="695" spans="4:4" ht="13" x14ac:dyDescent="0.15">
      <c r="D695" s="1" t="str">
        <v/>
      </c>
    </row>
    <row r="696" spans="4:4" ht="13" x14ac:dyDescent="0.15">
      <c r="D696" s="1" t="str">
        <v/>
      </c>
    </row>
    <row r="697" spans="4:4" ht="13" x14ac:dyDescent="0.15">
      <c r="D697" s="1" t="str">
        <v/>
      </c>
    </row>
    <row r="698" spans="4:4" ht="13" x14ac:dyDescent="0.15">
      <c r="D698" s="1" t="str">
        <v/>
      </c>
    </row>
    <row r="699" spans="4:4" ht="13" x14ac:dyDescent="0.15">
      <c r="D699" s="1" t="str">
        <v/>
      </c>
    </row>
    <row r="700" spans="4:4" ht="13" x14ac:dyDescent="0.15">
      <c r="D700" s="1" t="str">
        <v/>
      </c>
    </row>
    <row r="701" spans="4:4" ht="13" x14ac:dyDescent="0.15">
      <c r="D701" s="1" t="str">
        <v/>
      </c>
    </row>
    <row r="702" spans="4:4" ht="13" x14ac:dyDescent="0.15">
      <c r="D702" s="1" t="str">
        <v/>
      </c>
    </row>
    <row r="703" spans="4:4" ht="13" x14ac:dyDescent="0.15">
      <c r="D703" s="1" t="str">
        <v/>
      </c>
    </row>
    <row r="704" spans="4:4" ht="13" x14ac:dyDescent="0.15">
      <c r="D704" s="1" t="str">
        <v/>
      </c>
    </row>
    <row r="705" spans="4:4" ht="13" x14ac:dyDescent="0.15">
      <c r="D705" s="1" t="str">
        <v/>
      </c>
    </row>
    <row r="706" spans="4:4" ht="13" x14ac:dyDescent="0.15">
      <c r="D706" s="1" t="str">
        <v/>
      </c>
    </row>
    <row r="707" spans="4:4" ht="13" x14ac:dyDescent="0.15">
      <c r="D707" s="1" t="str">
        <v/>
      </c>
    </row>
    <row r="708" spans="4:4" ht="13" x14ac:dyDescent="0.15">
      <c r="D708" s="1" t="str">
        <v/>
      </c>
    </row>
    <row r="709" spans="4:4" ht="13" x14ac:dyDescent="0.15">
      <c r="D709" s="1" t="str">
        <v/>
      </c>
    </row>
    <row r="710" spans="4:4" ht="13" x14ac:dyDescent="0.15">
      <c r="D710" s="1" t="str">
        <v/>
      </c>
    </row>
    <row r="711" spans="4:4" ht="13" x14ac:dyDescent="0.15">
      <c r="D711" s="1" t="str">
        <v/>
      </c>
    </row>
    <row r="712" spans="4:4" ht="13" x14ac:dyDescent="0.15">
      <c r="D712" s="1" t="str">
        <v/>
      </c>
    </row>
    <row r="713" spans="4:4" ht="13" x14ac:dyDescent="0.15">
      <c r="D713" s="1" t="str">
        <v/>
      </c>
    </row>
    <row r="714" spans="4:4" ht="13" x14ac:dyDescent="0.15">
      <c r="D714" s="1" t="str">
        <v/>
      </c>
    </row>
    <row r="715" spans="4:4" ht="13" x14ac:dyDescent="0.15">
      <c r="D715" s="1" t="str">
        <v/>
      </c>
    </row>
    <row r="716" spans="4:4" ht="13" x14ac:dyDescent="0.15">
      <c r="D716" s="1" t="str">
        <v/>
      </c>
    </row>
    <row r="717" spans="4:4" ht="13" x14ac:dyDescent="0.15">
      <c r="D717" s="1" t="str">
        <v/>
      </c>
    </row>
    <row r="718" spans="4:4" ht="13" x14ac:dyDescent="0.15">
      <c r="D718" s="1" t="str">
        <v/>
      </c>
    </row>
    <row r="719" spans="4:4" ht="13" x14ac:dyDescent="0.15">
      <c r="D719" s="1" t="str">
        <v/>
      </c>
    </row>
    <row r="720" spans="4:4" ht="13" x14ac:dyDescent="0.15">
      <c r="D720" s="1" t="str">
        <v/>
      </c>
    </row>
    <row r="721" spans="4:4" ht="13" x14ac:dyDescent="0.15">
      <c r="D721" s="1" t="str">
        <v/>
      </c>
    </row>
    <row r="722" spans="4:4" ht="13" x14ac:dyDescent="0.15">
      <c r="D722" s="1" t="str">
        <v/>
      </c>
    </row>
    <row r="723" spans="4:4" ht="13" x14ac:dyDescent="0.15">
      <c r="D723" s="1" t="str">
        <v/>
      </c>
    </row>
    <row r="724" spans="4:4" ht="13" x14ac:dyDescent="0.15">
      <c r="D724" s="1" t="str">
        <v/>
      </c>
    </row>
    <row r="725" spans="4:4" ht="13" x14ac:dyDescent="0.15">
      <c r="D725" s="1" t="str">
        <v/>
      </c>
    </row>
    <row r="726" spans="4:4" ht="13" x14ac:dyDescent="0.15">
      <c r="D726" s="1" t="str">
        <v/>
      </c>
    </row>
    <row r="727" spans="4:4" ht="13" x14ac:dyDescent="0.15">
      <c r="D727" s="1" t="str">
        <v/>
      </c>
    </row>
    <row r="728" spans="4:4" ht="13" x14ac:dyDescent="0.15">
      <c r="D728" s="1" t="str">
        <v/>
      </c>
    </row>
    <row r="729" spans="4:4" ht="13" x14ac:dyDescent="0.15">
      <c r="D729" s="1" t="str">
        <v/>
      </c>
    </row>
    <row r="730" spans="4:4" ht="13" x14ac:dyDescent="0.15">
      <c r="D730" s="1" t="str">
        <v/>
      </c>
    </row>
    <row r="731" spans="4:4" ht="13" x14ac:dyDescent="0.15">
      <c r="D731" s="1" t="str">
        <v/>
      </c>
    </row>
    <row r="732" spans="4:4" ht="13" x14ac:dyDescent="0.15">
      <c r="D732" s="1" t="str">
        <v/>
      </c>
    </row>
    <row r="733" spans="4:4" ht="13" x14ac:dyDescent="0.15">
      <c r="D733" s="1" t="str">
        <v/>
      </c>
    </row>
    <row r="734" spans="4:4" ht="13" x14ac:dyDescent="0.15">
      <c r="D734" s="1" t="str">
        <v/>
      </c>
    </row>
    <row r="735" spans="4:4" ht="13" x14ac:dyDescent="0.15">
      <c r="D735" s="1" t="str">
        <v/>
      </c>
    </row>
    <row r="736" spans="4:4" ht="13" x14ac:dyDescent="0.15">
      <c r="D736" s="1" t="str">
        <v/>
      </c>
    </row>
    <row r="737" spans="4:4" ht="13" x14ac:dyDescent="0.15">
      <c r="D737" s="1" t="str">
        <v/>
      </c>
    </row>
    <row r="738" spans="4:4" ht="13" x14ac:dyDescent="0.15">
      <c r="D738" s="1" t="str">
        <v/>
      </c>
    </row>
    <row r="739" spans="4:4" ht="13" x14ac:dyDescent="0.15">
      <c r="D739" s="1" t="str">
        <v/>
      </c>
    </row>
    <row r="740" spans="4:4" ht="13" x14ac:dyDescent="0.15">
      <c r="D740" s="1" t="str">
        <v/>
      </c>
    </row>
    <row r="741" spans="4:4" ht="13" x14ac:dyDescent="0.15">
      <c r="D741" s="1" t="str">
        <v/>
      </c>
    </row>
    <row r="742" spans="4:4" ht="13" x14ac:dyDescent="0.15">
      <c r="D742" s="1" t="str">
        <v/>
      </c>
    </row>
    <row r="743" spans="4:4" ht="13" x14ac:dyDescent="0.15">
      <c r="D743" s="1" t="str">
        <v/>
      </c>
    </row>
    <row r="744" spans="4:4" ht="13" x14ac:dyDescent="0.15">
      <c r="D744" s="1" t="str">
        <v/>
      </c>
    </row>
    <row r="745" spans="4:4" ht="13" x14ac:dyDescent="0.15">
      <c r="D745" s="1" t="str">
        <v/>
      </c>
    </row>
    <row r="746" spans="4:4" ht="13" x14ac:dyDescent="0.15">
      <c r="D746" s="1" t="str">
        <v/>
      </c>
    </row>
    <row r="747" spans="4:4" ht="13" x14ac:dyDescent="0.15">
      <c r="D747" s="1" t="str">
        <v/>
      </c>
    </row>
    <row r="748" spans="4:4" ht="13" x14ac:dyDescent="0.15">
      <c r="D748" s="1" t="str">
        <v/>
      </c>
    </row>
    <row r="749" spans="4:4" ht="13" x14ac:dyDescent="0.15">
      <c r="D749" s="1" t="str">
        <v/>
      </c>
    </row>
    <row r="750" spans="4:4" ht="13" x14ac:dyDescent="0.15">
      <c r="D750" s="1" t="str">
        <v/>
      </c>
    </row>
    <row r="751" spans="4:4" ht="13" x14ac:dyDescent="0.15">
      <c r="D751" s="1" t="str">
        <v/>
      </c>
    </row>
    <row r="752" spans="4:4" ht="13" x14ac:dyDescent="0.15">
      <c r="D752" s="1" t="str">
        <v/>
      </c>
    </row>
    <row r="753" spans="4:4" ht="13" x14ac:dyDescent="0.15">
      <c r="D753" s="1" t="str">
        <v/>
      </c>
    </row>
    <row r="754" spans="4:4" ht="13" x14ac:dyDescent="0.15">
      <c r="D754" s="1" t="str">
        <v/>
      </c>
    </row>
    <row r="755" spans="4:4" ht="13" x14ac:dyDescent="0.15">
      <c r="D755" s="1" t="str">
        <v/>
      </c>
    </row>
    <row r="756" spans="4:4" ht="13" x14ac:dyDescent="0.15">
      <c r="D756" s="1" t="str">
        <v/>
      </c>
    </row>
    <row r="757" spans="4:4" ht="13" x14ac:dyDescent="0.15">
      <c r="D757" s="1" t="str">
        <v/>
      </c>
    </row>
    <row r="758" spans="4:4" ht="13" x14ac:dyDescent="0.15">
      <c r="D758" s="1" t="str">
        <v/>
      </c>
    </row>
    <row r="759" spans="4:4" ht="13" x14ac:dyDescent="0.15">
      <c r="D759" s="1" t="str">
        <v/>
      </c>
    </row>
    <row r="760" spans="4:4" ht="13" x14ac:dyDescent="0.15">
      <c r="D760" s="1" t="str">
        <v/>
      </c>
    </row>
    <row r="761" spans="4:4" ht="13" x14ac:dyDescent="0.15">
      <c r="D761" s="1" t="str">
        <v/>
      </c>
    </row>
    <row r="762" spans="4:4" ht="13" x14ac:dyDescent="0.15">
      <c r="D762" s="1" t="str">
        <v/>
      </c>
    </row>
    <row r="763" spans="4:4" ht="13" x14ac:dyDescent="0.15">
      <c r="D763" s="1" t="str">
        <v/>
      </c>
    </row>
    <row r="764" spans="4:4" ht="13" x14ac:dyDescent="0.15">
      <c r="D764" s="1" t="str">
        <v/>
      </c>
    </row>
    <row r="765" spans="4:4" ht="13" x14ac:dyDescent="0.15">
      <c r="D765" s="1" t="str">
        <v/>
      </c>
    </row>
    <row r="766" spans="4:4" ht="13" x14ac:dyDescent="0.15">
      <c r="D766" s="1" t="str">
        <v/>
      </c>
    </row>
    <row r="767" spans="4:4" ht="13" x14ac:dyDescent="0.15">
      <c r="D767" s="1" t="str">
        <v/>
      </c>
    </row>
    <row r="768" spans="4:4" ht="13" x14ac:dyDescent="0.15">
      <c r="D768" s="1" t="str">
        <v/>
      </c>
    </row>
    <row r="769" spans="4:4" ht="13" x14ac:dyDescent="0.15">
      <c r="D769" s="1" t="str">
        <v/>
      </c>
    </row>
    <row r="770" spans="4:4" ht="13" x14ac:dyDescent="0.15">
      <c r="D770" s="1" t="str">
        <v/>
      </c>
    </row>
    <row r="771" spans="4:4" ht="13" x14ac:dyDescent="0.15">
      <c r="D771" s="1" t="str">
        <v/>
      </c>
    </row>
    <row r="772" spans="4:4" ht="13" x14ac:dyDescent="0.15">
      <c r="D772" s="1" t="str">
        <v/>
      </c>
    </row>
    <row r="773" spans="4:4" ht="13" x14ac:dyDescent="0.15">
      <c r="D773" s="1" t="str">
        <v/>
      </c>
    </row>
    <row r="774" spans="4:4" ht="13" x14ac:dyDescent="0.15">
      <c r="D774" s="1" t="str">
        <v/>
      </c>
    </row>
    <row r="775" spans="4:4" ht="13" x14ac:dyDescent="0.15">
      <c r="D775" s="1" t="str">
        <v/>
      </c>
    </row>
    <row r="776" spans="4:4" ht="13" x14ac:dyDescent="0.15">
      <c r="D776" s="1" t="str">
        <v/>
      </c>
    </row>
    <row r="777" spans="4:4" ht="13" x14ac:dyDescent="0.15">
      <c r="D777" s="1" t="str">
        <v/>
      </c>
    </row>
    <row r="778" spans="4:4" ht="13" x14ac:dyDescent="0.15">
      <c r="D778" s="1" t="str">
        <v/>
      </c>
    </row>
    <row r="779" spans="4:4" ht="13" x14ac:dyDescent="0.15">
      <c r="D779" s="1" t="str">
        <v/>
      </c>
    </row>
    <row r="780" spans="4:4" ht="13" x14ac:dyDescent="0.15">
      <c r="D780" s="1" t="str">
        <v/>
      </c>
    </row>
    <row r="781" spans="4:4" ht="13" x14ac:dyDescent="0.15">
      <c r="D781" s="1" t="str">
        <v/>
      </c>
    </row>
    <row r="782" spans="4:4" ht="13" x14ac:dyDescent="0.15">
      <c r="D782" s="1" t="str">
        <v/>
      </c>
    </row>
    <row r="783" spans="4:4" ht="13" x14ac:dyDescent="0.15">
      <c r="D783" s="1" t="str">
        <v/>
      </c>
    </row>
    <row r="784" spans="4:4" ht="13" x14ac:dyDescent="0.15">
      <c r="D784" s="1" t="str">
        <v/>
      </c>
    </row>
    <row r="785" spans="4:4" ht="13" x14ac:dyDescent="0.15">
      <c r="D785" s="1" t="str">
        <v/>
      </c>
    </row>
    <row r="786" spans="4:4" ht="13" x14ac:dyDescent="0.15">
      <c r="D786" s="1" t="str">
        <v/>
      </c>
    </row>
    <row r="787" spans="4:4" ht="13" x14ac:dyDescent="0.15">
      <c r="D787" s="1" t="str">
        <v/>
      </c>
    </row>
    <row r="788" spans="4:4" ht="13" x14ac:dyDescent="0.15">
      <c r="D788" s="1" t="str">
        <v/>
      </c>
    </row>
    <row r="789" spans="4:4" ht="13" x14ac:dyDescent="0.15">
      <c r="D789" s="1" t="str">
        <v/>
      </c>
    </row>
    <row r="790" spans="4:4" ht="13" x14ac:dyDescent="0.15">
      <c r="D790" s="1" t="str">
        <v/>
      </c>
    </row>
    <row r="791" spans="4:4" ht="13" x14ac:dyDescent="0.15">
      <c r="D791" s="1" t="str">
        <v/>
      </c>
    </row>
    <row r="792" spans="4:4" ht="13" x14ac:dyDescent="0.15">
      <c r="D792" s="1" t="str">
        <v/>
      </c>
    </row>
    <row r="793" spans="4:4" ht="13" x14ac:dyDescent="0.15">
      <c r="D793" s="1" t="str">
        <v/>
      </c>
    </row>
    <row r="794" spans="4:4" ht="13" x14ac:dyDescent="0.15">
      <c r="D794" s="1" t="str">
        <v/>
      </c>
    </row>
    <row r="795" spans="4:4" ht="13" x14ac:dyDescent="0.15">
      <c r="D795" s="1" t="str">
        <v/>
      </c>
    </row>
    <row r="796" spans="4:4" ht="13" x14ac:dyDescent="0.15">
      <c r="D796" s="1" t="str">
        <v/>
      </c>
    </row>
    <row r="797" spans="4:4" ht="13" x14ac:dyDescent="0.15">
      <c r="D797" s="1" t="str">
        <v/>
      </c>
    </row>
    <row r="798" spans="4:4" ht="13" x14ac:dyDescent="0.15">
      <c r="D798" s="1" t="str">
        <v/>
      </c>
    </row>
    <row r="799" spans="4:4" ht="13" x14ac:dyDescent="0.15">
      <c r="D799" s="1" t="str">
        <v/>
      </c>
    </row>
    <row r="800" spans="4:4" ht="13" x14ac:dyDescent="0.15">
      <c r="D800" s="1" t="str">
        <v/>
      </c>
    </row>
    <row r="801" spans="4:4" ht="13" x14ac:dyDescent="0.15">
      <c r="D801" s="1" t="str">
        <v/>
      </c>
    </row>
    <row r="802" spans="4:4" ht="13" x14ac:dyDescent="0.15">
      <c r="D802" s="1" t="str">
        <v/>
      </c>
    </row>
    <row r="803" spans="4:4" ht="13" x14ac:dyDescent="0.15">
      <c r="D803" s="1" t="str">
        <v/>
      </c>
    </row>
    <row r="804" spans="4:4" ht="13" x14ac:dyDescent="0.15">
      <c r="D804" s="1" t="str">
        <v/>
      </c>
    </row>
    <row r="805" spans="4:4" ht="13" x14ac:dyDescent="0.15">
      <c r="D805" s="1" t="str">
        <v/>
      </c>
    </row>
    <row r="806" spans="4:4" ht="13" x14ac:dyDescent="0.15">
      <c r="D806" s="1" t="str">
        <v/>
      </c>
    </row>
    <row r="807" spans="4:4" ht="13" x14ac:dyDescent="0.15">
      <c r="D807" s="1" t="str">
        <v/>
      </c>
    </row>
    <row r="808" spans="4:4" ht="13" x14ac:dyDescent="0.15">
      <c r="D808" s="1" t="str">
        <v/>
      </c>
    </row>
    <row r="809" spans="4:4" ht="13" x14ac:dyDescent="0.15">
      <c r="D809" s="1" t="str">
        <v/>
      </c>
    </row>
    <row r="810" spans="4:4" ht="13" x14ac:dyDescent="0.15">
      <c r="D810" s="1" t="str">
        <v/>
      </c>
    </row>
    <row r="811" spans="4:4" ht="13" x14ac:dyDescent="0.15">
      <c r="D811" s="1" t="str">
        <v/>
      </c>
    </row>
    <row r="812" spans="4:4" ht="13" x14ac:dyDescent="0.15">
      <c r="D812" s="1" t="str">
        <v/>
      </c>
    </row>
    <row r="813" spans="4:4" ht="13" x14ac:dyDescent="0.15">
      <c r="D813" s="1" t="str">
        <v/>
      </c>
    </row>
    <row r="814" spans="4:4" ht="13" x14ac:dyDescent="0.15">
      <c r="D814" s="1" t="str">
        <v/>
      </c>
    </row>
    <row r="815" spans="4:4" ht="13" x14ac:dyDescent="0.15">
      <c r="D815" s="1" t="str">
        <v/>
      </c>
    </row>
    <row r="816" spans="4:4" ht="13" x14ac:dyDescent="0.15">
      <c r="D816" s="1" t="str">
        <v/>
      </c>
    </row>
    <row r="817" spans="4:4" ht="13" x14ac:dyDescent="0.15">
      <c r="D817" s="1" t="str">
        <v/>
      </c>
    </row>
    <row r="818" spans="4:4" ht="13" x14ac:dyDescent="0.15">
      <c r="D818" s="1" t="str">
        <v/>
      </c>
    </row>
    <row r="819" spans="4:4" ht="13" x14ac:dyDescent="0.15">
      <c r="D819" s="1" t="str">
        <v/>
      </c>
    </row>
    <row r="820" spans="4:4" ht="13" x14ac:dyDescent="0.15">
      <c r="D820" s="1" t="str">
        <v/>
      </c>
    </row>
    <row r="821" spans="4:4" ht="13" x14ac:dyDescent="0.15">
      <c r="D821" s="1" t="str">
        <v/>
      </c>
    </row>
    <row r="822" spans="4:4" ht="13" x14ac:dyDescent="0.15">
      <c r="D822" s="1" t="str">
        <v/>
      </c>
    </row>
    <row r="823" spans="4:4" ht="13" x14ac:dyDescent="0.15">
      <c r="D823" s="1" t="str">
        <v/>
      </c>
    </row>
    <row r="824" spans="4:4" ht="13" x14ac:dyDescent="0.15">
      <c r="D824" s="1" t="str">
        <v/>
      </c>
    </row>
    <row r="825" spans="4:4" ht="13" x14ac:dyDescent="0.15">
      <c r="D825" s="1" t="str">
        <v/>
      </c>
    </row>
    <row r="826" spans="4:4" ht="13" x14ac:dyDescent="0.15">
      <c r="D826" s="1" t="str">
        <v/>
      </c>
    </row>
    <row r="827" spans="4:4" ht="13" x14ac:dyDescent="0.15">
      <c r="D827" s="1" t="str">
        <v/>
      </c>
    </row>
    <row r="828" spans="4:4" ht="13" x14ac:dyDescent="0.15">
      <c r="D828" s="1" t="str">
        <v/>
      </c>
    </row>
    <row r="829" spans="4:4" ht="13" x14ac:dyDescent="0.15">
      <c r="D829" s="1" t="str">
        <v/>
      </c>
    </row>
    <row r="830" spans="4:4" ht="13" x14ac:dyDescent="0.15">
      <c r="D830" s="1" t="str">
        <v/>
      </c>
    </row>
    <row r="831" spans="4:4" ht="13" x14ac:dyDescent="0.15">
      <c r="D831" s="1" t="str">
        <v/>
      </c>
    </row>
    <row r="832" spans="4:4" ht="13" x14ac:dyDescent="0.15">
      <c r="D832" s="1" t="str">
        <v/>
      </c>
    </row>
    <row r="833" spans="4:4" ht="13" x14ac:dyDescent="0.15">
      <c r="D833" s="1" t="str">
        <v/>
      </c>
    </row>
    <row r="834" spans="4:4" ht="13" x14ac:dyDescent="0.15">
      <c r="D834" s="1" t="str">
        <v/>
      </c>
    </row>
    <row r="835" spans="4:4" ht="13" x14ac:dyDescent="0.15">
      <c r="D835" s="1" t="str">
        <v/>
      </c>
    </row>
    <row r="836" spans="4:4" ht="13" x14ac:dyDescent="0.15">
      <c r="D836" s="1" t="str">
        <v/>
      </c>
    </row>
    <row r="837" spans="4:4" ht="13" x14ac:dyDescent="0.15">
      <c r="D837" s="1" t="str">
        <v/>
      </c>
    </row>
    <row r="838" spans="4:4" ht="13" x14ac:dyDescent="0.15">
      <c r="D838" s="1" t="str">
        <v/>
      </c>
    </row>
    <row r="839" spans="4:4" ht="13" x14ac:dyDescent="0.15">
      <c r="D839" s="1" t="str">
        <v/>
      </c>
    </row>
    <row r="840" spans="4:4" ht="13" x14ac:dyDescent="0.15">
      <c r="D840" s="1" t="str">
        <v/>
      </c>
    </row>
    <row r="841" spans="4:4" ht="13" x14ac:dyDescent="0.15">
      <c r="D841" s="1" t="str">
        <v/>
      </c>
    </row>
    <row r="842" spans="4:4" ht="13" x14ac:dyDescent="0.15">
      <c r="D842" s="1" t="str">
        <v/>
      </c>
    </row>
    <row r="843" spans="4:4" ht="13" x14ac:dyDescent="0.15">
      <c r="D843" s="1" t="str">
        <v/>
      </c>
    </row>
    <row r="844" spans="4:4" ht="13" x14ac:dyDescent="0.15">
      <c r="D844" s="1" t="str">
        <v/>
      </c>
    </row>
    <row r="845" spans="4:4" ht="13" x14ac:dyDescent="0.15">
      <c r="D845" s="1" t="str">
        <v/>
      </c>
    </row>
    <row r="846" spans="4:4" ht="13" x14ac:dyDescent="0.15">
      <c r="D846" s="1" t="str">
        <v/>
      </c>
    </row>
    <row r="847" spans="4:4" ht="13" x14ac:dyDescent="0.15">
      <c r="D847" s="1" t="str">
        <v/>
      </c>
    </row>
    <row r="848" spans="4:4" ht="13" x14ac:dyDescent="0.15">
      <c r="D848" s="1" t="str">
        <v/>
      </c>
    </row>
    <row r="849" spans="4:4" ht="13" x14ac:dyDescent="0.15">
      <c r="D849" s="1" t="str">
        <v/>
      </c>
    </row>
    <row r="850" spans="4:4" ht="13" x14ac:dyDescent="0.15">
      <c r="D850" s="1" t="str">
        <v/>
      </c>
    </row>
    <row r="851" spans="4:4" ht="13" x14ac:dyDescent="0.15">
      <c r="D851" s="1" t="str">
        <v/>
      </c>
    </row>
    <row r="852" spans="4:4" ht="13" x14ac:dyDescent="0.15">
      <c r="D852" s="1" t="str">
        <v/>
      </c>
    </row>
    <row r="853" spans="4:4" ht="13" x14ac:dyDescent="0.15">
      <c r="D853" s="1" t="str">
        <v/>
      </c>
    </row>
    <row r="854" spans="4:4" ht="13" x14ac:dyDescent="0.15">
      <c r="D854" s="1" t="str">
        <v/>
      </c>
    </row>
    <row r="855" spans="4:4" ht="13" x14ac:dyDescent="0.15">
      <c r="D855" s="1" t="str">
        <v/>
      </c>
    </row>
    <row r="856" spans="4:4" ht="13" x14ac:dyDescent="0.15">
      <c r="D856" s="1" t="str">
        <v/>
      </c>
    </row>
    <row r="857" spans="4:4" ht="13" x14ac:dyDescent="0.15">
      <c r="D857" s="1" t="str">
        <v/>
      </c>
    </row>
    <row r="858" spans="4:4" ht="13" x14ac:dyDescent="0.15">
      <c r="D858" s="1" t="str">
        <v/>
      </c>
    </row>
    <row r="859" spans="4:4" ht="13" x14ac:dyDescent="0.15">
      <c r="D859" s="1" t="str">
        <v/>
      </c>
    </row>
    <row r="860" spans="4:4" ht="13" x14ac:dyDescent="0.15">
      <c r="D860" s="1" t="str">
        <v/>
      </c>
    </row>
    <row r="861" spans="4:4" ht="13" x14ac:dyDescent="0.15">
      <c r="D861" s="1" t="str">
        <v/>
      </c>
    </row>
    <row r="862" spans="4:4" ht="13" x14ac:dyDescent="0.15">
      <c r="D862" s="1" t="str">
        <v/>
      </c>
    </row>
    <row r="863" spans="4:4" ht="13" x14ac:dyDescent="0.15">
      <c r="D863" s="1" t="str">
        <v/>
      </c>
    </row>
    <row r="864" spans="4:4" ht="13" x14ac:dyDescent="0.15">
      <c r="D864" s="1" t="str">
        <v/>
      </c>
    </row>
    <row r="865" spans="4:4" ht="13" x14ac:dyDescent="0.15">
      <c r="D865" s="1" t="str">
        <v/>
      </c>
    </row>
    <row r="866" spans="4:4" ht="13" x14ac:dyDescent="0.15">
      <c r="D866" s="1" t="str">
        <v/>
      </c>
    </row>
    <row r="867" spans="4:4" ht="13" x14ac:dyDescent="0.15">
      <c r="D867" s="1" t="str">
        <v/>
      </c>
    </row>
    <row r="868" spans="4:4" ht="13" x14ac:dyDescent="0.15">
      <c r="D868" s="1" t="str">
        <v/>
      </c>
    </row>
    <row r="869" spans="4:4" ht="13" x14ac:dyDescent="0.15">
      <c r="D869" s="1" t="str">
        <v/>
      </c>
    </row>
    <row r="870" spans="4:4" ht="13" x14ac:dyDescent="0.15">
      <c r="D870" s="1" t="str">
        <v/>
      </c>
    </row>
    <row r="871" spans="4:4" ht="13" x14ac:dyDescent="0.15">
      <c r="D871" s="1" t="str">
        <v/>
      </c>
    </row>
    <row r="872" spans="4:4" ht="13" x14ac:dyDescent="0.15">
      <c r="D872" s="1" t="str">
        <v/>
      </c>
    </row>
    <row r="873" spans="4:4" ht="13" x14ac:dyDescent="0.15">
      <c r="D873" s="1" t="str">
        <v/>
      </c>
    </row>
    <row r="874" spans="4:4" ht="13" x14ac:dyDescent="0.15">
      <c r="D874" s="1" t="str">
        <v/>
      </c>
    </row>
    <row r="875" spans="4:4" ht="13" x14ac:dyDescent="0.15">
      <c r="D875" s="1" t="str">
        <v/>
      </c>
    </row>
    <row r="876" spans="4:4" ht="13" x14ac:dyDescent="0.15">
      <c r="D876" s="1" t="str">
        <v/>
      </c>
    </row>
    <row r="877" spans="4:4" ht="13" x14ac:dyDescent="0.15">
      <c r="D877" s="1" t="str">
        <v/>
      </c>
    </row>
    <row r="878" spans="4:4" ht="13" x14ac:dyDescent="0.15">
      <c r="D878" s="1" t="str">
        <v/>
      </c>
    </row>
    <row r="879" spans="4:4" ht="13" x14ac:dyDescent="0.15">
      <c r="D879" s="1" t="str">
        <v/>
      </c>
    </row>
    <row r="880" spans="4:4" ht="13" x14ac:dyDescent="0.15">
      <c r="D880" s="1" t="str">
        <v/>
      </c>
    </row>
    <row r="881" spans="4:4" ht="13" x14ac:dyDescent="0.15">
      <c r="D881" s="1" t="str">
        <v/>
      </c>
    </row>
    <row r="882" spans="4:4" ht="13" x14ac:dyDescent="0.15">
      <c r="D882" s="1" t="str">
        <v/>
      </c>
    </row>
    <row r="883" spans="4:4" ht="13" x14ac:dyDescent="0.15">
      <c r="D883" s="1" t="str">
        <v/>
      </c>
    </row>
    <row r="884" spans="4:4" ht="13" x14ac:dyDescent="0.15">
      <c r="D884" s="1" t="str">
        <v/>
      </c>
    </row>
    <row r="885" spans="4:4" ht="13" x14ac:dyDescent="0.15">
      <c r="D885" s="1" t="str">
        <v/>
      </c>
    </row>
    <row r="886" spans="4:4" ht="13" x14ac:dyDescent="0.15">
      <c r="D886" s="1" t="str">
        <v/>
      </c>
    </row>
    <row r="887" spans="4:4" ht="13" x14ac:dyDescent="0.15">
      <c r="D887" s="1" t="str">
        <v/>
      </c>
    </row>
    <row r="888" spans="4:4" ht="13" x14ac:dyDescent="0.15">
      <c r="D888" s="1" t="str">
        <v/>
      </c>
    </row>
    <row r="889" spans="4:4" ht="13" x14ac:dyDescent="0.15">
      <c r="D889" s="1" t="str">
        <v/>
      </c>
    </row>
    <row r="890" spans="4:4" ht="13" x14ac:dyDescent="0.15">
      <c r="D890" s="1" t="str">
        <v/>
      </c>
    </row>
    <row r="891" spans="4:4" ht="13" x14ac:dyDescent="0.15">
      <c r="D891" s="1" t="str">
        <v/>
      </c>
    </row>
    <row r="892" spans="4:4" ht="13" x14ac:dyDescent="0.15">
      <c r="D892" s="1" t="str">
        <v/>
      </c>
    </row>
    <row r="893" spans="4:4" ht="13" x14ac:dyDescent="0.15">
      <c r="D893" s="1" t="str">
        <v/>
      </c>
    </row>
    <row r="894" spans="4:4" ht="13" x14ac:dyDescent="0.15">
      <c r="D894" s="1" t="str">
        <v/>
      </c>
    </row>
    <row r="895" spans="4:4" ht="13" x14ac:dyDescent="0.15">
      <c r="D895" s="1" t="str">
        <v/>
      </c>
    </row>
    <row r="896" spans="4:4" ht="13" x14ac:dyDescent="0.15">
      <c r="D896" s="1" t="str">
        <v/>
      </c>
    </row>
    <row r="897" spans="4:4" ht="13" x14ac:dyDescent="0.15">
      <c r="D897" s="1" t="str">
        <v/>
      </c>
    </row>
    <row r="898" spans="4:4" ht="13" x14ac:dyDescent="0.15">
      <c r="D898" s="1" t="str">
        <v/>
      </c>
    </row>
    <row r="899" spans="4:4" ht="13" x14ac:dyDescent="0.15">
      <c r="D899" s="1" t="str">
        <v/>
      </c>
    </row>
    <row r="900" spans="4:4" ht="13" x14ac:dyDescent="0.15">
      <c r="D900" s="1" t="str">
        <v/>
      </c>
    </row>
    <row r="901" spans="4:4" ht="13" x14ac:dyDescent="0.15">
      <c r="D901" s="1" t="str">
        <v/>
      </c>
    </row>
    <row r="902" spans="4:4" ht="13" x14ac:dyDescent="0.15">
      <c r="D902" s="1" t="str">
        <v/>
      </c>
    </row>
    <row r="903" spans="4:4" ht="13" x14ac:dyDescent="0.15">
      <c r="D903" s="1" t="str">
        <v/>
      </c>
    </row>
    <row r="904" spans="4:4" ht="13" x14ac:dyDescent="0.15">
      <c r="D904" s="1" t="str">
        <v/>
      </c>
    </row>
    <row r="905" spans="4:4" ht="13" x14ac:dyDescent="0.15">
      <c r="D905" s="1" t="str">
        <v/>
      </c>
    </row>
    <row r="906" spans="4:4" ht="13" x14ac:dyDescent="0.15">
      <c r="D906" s="1" t="str">
        <v/>
      </c>
    </row>
    <row r="907" spans="4:4" ht="13" x14ac:dyDescent="0.15">
      <c r="D907" s="1" t="str">
        <v/>
      </c>
    </row>
    <row r="908" spans="4:4" ht="13" x14ac:dyDescent="0.15">
      <c r="D908" s="1" t="str">
        <v/>
      </c>
    </row>
    <row r="909" spans="4:4" ht="13" x14ac:dyDescent="0.15">
      <c r="D909" s="1" t="str">
        <v/>
      </c>
    </row>
    <row r="910" spans="4:4" ht="13" x14ac:dyDescent="0.15">
      <c r="D910" s="1" t="str">
        <v/>
      </c>
    </row>
    <row r="911" spans="4:4" ht="13" x14ac:dyDescent="0.15">
      <c r="D911" s="1" t="str">
        <v/>
      </c>
    </row>
    <row r="912" spans="4:4" ht="13" x14ac:dyDescent="0.15">
      <c r="D912" s="1" t="str">
        <v/>
      </c>
    </row>
    <row r="913" spans="4:4" ht="13" x14ac:dyDescent="0.15">
      <c r="D913" s="1" t="str">
        <v/>
      </c>
    </row>
    <row r="914" spans="4:4" ht="13" x14ac:dyDescent="0.15">
      <c r="D914" s="1" t="str">
        <v/>
      </c>
    </row>
    <row r="915" spans="4:4" ht="13" x14ac:dyDescent="0.15">
      <c r="D915" s="1" t="str">
        <v/>
      </c>
    </row>
    <row r="916" spans="4:4" ht="13" x14ac:dyDescent="0.15">
      <c r="D916" s="1" t="str">
        <v/>
      </c>
    </row>
    <row r="917" spans="4:4" ht="13" x14ac:dyDescent="0.15">
      <c r="D917" s="1" t="str">
        <v/>
      </c>
    </row>
    <row r="918" spans="4:4" ht="13" x14ac:dyDescent="0.15">
      <c r="D918" s="1" t="str">
        <v/>
      </c>
    </row>
    <row r="919" spans="4:4" ht="13" x14ac:dyDescent="0.15">
      <c r="D919" s="1" t="str">
        <v/>
      </c>
    </row>
    <row r="920" spans="4:4" ht="13" x14ac:dyDescent="0.15">
      <c r="D920" s="1" t="str">
        <v/>
      </c>
    </row>
    <row r="921" spans="4:4" ht="13" x14ac:dyDescent="0.15">
      <c r="D921" s="1" t="str">
        <v/>
      </c>
    </row>
    <row r="922" spans="4:4" ht="13" x14ac:dyDescent="0.15">
      <c r="D922" s="1" t="str">
        <v/>
      </c>
    </row>
    <row r="923" spans="4:4" ht="13" x14ac:dyDescent="0.15">
      <c r="D923" s="1" t="str">
        <v/>
      </c>
    </row>
    <row r="924" spans="4:4" ht="13" x14ac:dyDescent="0.15">
      <c r="D924" s="1" t="str">
        <v/>
      </c>
    </row>
    <row r="925" spans="4:4" ht="13" x14ac:dyDescent="0.15">
      <c r="D925" s="1" t="str">
        <v/>
      </c>
    </row>
    <row r="926" spans="4:4" ht="13" x14ac:dyDescent="0.15">
      <c r="D926" s="1" t="str">
        <v/>
      </c>
    </row>
    <row r="927" spans="4:4" ht="13" x14ac:dyDescent="0.15">
      <c r="D927" s="1" t="str">
        <v/>
      </c>
    </row>
    <row r="928" spans="4:4" ht="13" x14ac:dyDescent="0.15">
      <c r="D928" s="1" t="str">
        <v/>
      </c>
    </row>
    <row r="929" spans="4:4" ht="13" x14ac:dyDescent="0.15">
      <c r="D929" s="1" t="str">
        <v/>
      </c>
    </row>
    <row r="930" spans="4:4" ht="13" x14ac:dyDescent="0.15">
      <c r="D930" s="1" t="str">
        <v/>
      </c>
    </row>
    <row r="931" spans="4:4" ht="13" x14ac:dyDescent="0.15">
      <c r="D931" s="1" t="str">
        <v/>
      </c>
    </row>
    <row r="932" spans="4:4" ht="13" x14ac:dyDescent="0.15">
      <c r="D932" s="1" t="str">
        <v/>
      </c>
    </row>
    <row r="933" spans="4:4" ht="13" x14ac:dyDescent="0.15">
      <c r="D933" s="1" t="str">
        <v/>
      </c>
    </row>
    <row r="934" spans="4:4" ht="13" x14ac:dyDescent="0.15">
      <c r="D934" s="1" t="str">
        <v/>
      </c>
    </row>
    <row r="935" spans="4:4" ht="13" x14ac:dyDescent="0.15">
      <c r="D935" s="1" t="str">
        <v/>
      </c>
    </row>
    <row r="936" spans="4:4" ht="13" x14ac:dyDescent="0.15">
      <c r="D936" s="1" t="str">
        <v/>
      </c>
    </row>
    <row r="937" spans="4:4" ht="13" x14ac:dyDescent="0.15">
      <c r="D937" s="1" t="str">
        <v/>
      </c>
    </row>
    <row r="938" spans="4:4" ht="13" x14ac:dyDescent="0.15">
      <c r="D938" s="1" t="str">
        <v/>
      </c>
    </row>
    <row r="939" spans="4:4" ht="13" x14ac:dyDescent="0.15">
      <c r="D939" s="1" t="str">
        <v/>
      </c>
    </row>
    <row r="940" spans="4:4" ht="13" x14ac:dyDescent="0.15">
      <c r="D940" s="1" t="str">
        <v/>
      </c>
    </row>
    <row r="941" spans="4:4" ht="13" x14ac:dyDescent="0.15">
      <c r="D941" s="1" t="str">
        <v/>
      </c>
    </row>
    <row r="942" spans="4:4" ht="13" x14ac:dyDescent="0.15">
      <c r="D942" s="1" t="str">
        <v/>
      </c>
    </row>
    <row r="943" spans="4:4" ht="13" x14ac:dyDescent="0.15">
      <c r="D943" s="1" t="str">
        <v/>
      </c>
    </row>
    <row r="944" spans="4:4" ht="13" x14ac:dyDescent="0.15">
      <c r="D944" s="1" t="str">
        <v/>
      </c>
    </row>
    <row r="945" spans="4:4" ht="13" x14ac:dyDescent="0.15">
      <c r="D945" s="1" t="str">
        <v/>
      </c>
    </row>
    <row r="946" spans="4:4" ht="13" x14ac:dyDescent="0.15">
      <c r="D946" s="1" t="str">
        <v/>
      </c>
    </row>
    <row r="947" spans="4:4" ht="13" x14ac:dyDescent="0.15">
      <c r="D947" s="1" t="str">
        <v/>
      </c>
    </row>
    <row r="948" spans="4:4" ht="13" x14ac:dyDescent="0.15">
      <c r="D948" s="1" t="str">
        <v/>
      </c>
    </row>
    <row r="949" spans="4:4" ht="13" x14ac:dyDescent="0.15">
      <c r="D949" s="1" t="str">
        <v/>
      </c>
    </row>
    <row r="950" spans="4:4" ht="13" x14ac:dyDescent="0.15">
      <c r="D950" s="1" t="str">
        <v/>
      </c>
    </row>
    <row r="951" spans="4:4" ht="13" x14ac:dyDescent="0.15">
      <c r="D951" s="1" t="str">
        <v/>
      </c>
    </row>
    <row r="952" spans="4:4" ht="13" x14ac:dyDescent="0.15">
      <c r="D952" s="1" t="str">
        <v/>
      </c>
    </row>
    <row r="953" spans="4:4" ht="13" x14ac:dyDescent="0.15">
      <c r="D953" s="1" t="str">
        <v/>
      </c>
    </row>
    <row r="954" spans="4:4" ht="13" x14ac:dyDescent="0.15">
      <c r="D954" s="1" t="str">
        <v/>
      </c>
    </row>
    <row r="955" spans="4:4" ht="13" x14ac:dyDescent="0.15">
      <c r="D955" s="1" t="str">
        <v/>
      </c>
    </row>
    <row r="956" spans="4:4" ht="13" x14ac:dyDescent="0.15">
      <c r="D956" s="1" t="str">
        <v/>
      </c>
    </row>
    <row r="957" spans="4:4" ht="13" x14ac:dyDescent="0.15">
      <c r="D957" s="1" t="str">
        <v/>
      </c>
    </row>
    <row r="958" spans="4:4" ht="13" x14ac:dyDescent="0.15">
      <c r="D958" s="1" t="str">
        <v/>
      </c>
    </row>
    <row r="959" spans="4:4" ht="13" x14ac:dyDescent="0.15">
      <c r="D959" s="1" t="str">
        <v/>
      </c>
    </row>
    <row r="960" spans="4:4" ht="13" x14ac:dyDescent="0.15">
      <c r="D960" s="1" t="str">
        <v/>
      </c>
    </row>
    <row r="961" spans="4:4" ht="13" x14ac:dyDescent="0.15">
      <c r="D961" s="1" t="str">
        <v/>
      </c>
    </row>
    <row r="962" spans="4:4" ht="13" x14ac:dyDescent="0.15">
      <c r="D962" s="1" t="str">
        <v/>
      </c>
    </row>
    <row r="963" spans="4:4" ht="13" x14ac:dyDescent="0.15">
      <c r="D963" s="1" t="str">
        <v/>
      </c>
    </row>
    <row r="964" spans="4:4" ht="13" x14ac:dyDescent="0.15">
      <c r="D964" s="1" t="str">
        <v/>
      </c>
    </row>
    <row r="965" spans="4:4" ht="13" x14ac:dyDescent="0.15">
      <c r="D965" s="1" t="str">
        <v/>
      </c>
    </row>
    <row r="966" spans="4:4" ht="13" x14ac:dyDescent="0.15">
      <c r="D966" s="1" t="str">
        <v/>
      </c>
    </row>
    <row r="967" spans="4:4" ht="13" x14ac:dyDescent="0.15">
      <c r="D967" s="1" t="str">
        <v/>
      </c>
    </row>
    <row r="968" spans="4:4" ht="13" x14ac:dyDescent="0.15">
      <c r="D968" s="1" t="str">
        <v/>
      </c>
    </row>
    <row r="969" spans="4:4" ht="13" x14ac:dyDescent="0.15">
      <c r="D969" s="1" t="str">
        <v/>
      </c>
    </row>
    <row r="970" spans="4:4" ht="13" x14ac:dyDescent="0.15">
      <c r="D970" s="1" t="str">
        <v/>
      </c>
    </row>
    <row r="971" spans="4:4" ht="13" x14ac:dyDescent="0.15">
      <c r="D971" s="1" t="str">
        <v/>
      </c>
    </row>
    <row r="972" spans="4:4" ht="13" x14ac:dyDescent="0.15">
      <c r="D972" s="1" t="str">
        <v/>
      </c>
    </row>
    <row r="973" spans="4:4" ht="13" x14ac:dyDescent="0.15">
      <c r="D973" s="1" t="str">
        <v/>
      </c>
    </row>
    <row r="974" spans="4:4" ht="13" x14ac:dyDescent="0.15">
      <c r="D974" s="1" t="str">
        <v/>
      </c>
    </row>
    <row r="975" spans="4:4" ht="13" x14ac:dyDescent="0.15">
      <c r="D975" s="1" t="str">
        <v/>
      </c>
    </row>
    <row r="976" spans="4:4" ht="13" x14ac:dyDescent="0.15">
      <c r="D976" s="1" t="str">
        <v/>
      </c>
    </row>
    <row r="977" spans="4:4" ht="13" x14ac:dyDescent="0.15">
      <c r="D977" s="1" t="str">
        <v/>
      </c>
    </row>
    <row r="978" spans="4:4" ht="13" x14ac:dyDescent="0.15">
      <c r="D978" s="1" t="str">
        <v/>
      </c>
    </row>
    <row r="979" spans="4:4" ht="13" x14ac:dyDescent="0.15">
      <c r="D979" s="1" t="str">
        <v/>
      </c>
    </row>
    <row r="980" spans="4:4" ht="13" x14ac:dyDescent="0.15">
      <c r="D980" s="1" t="str">
        <v/>
      </c>
    </row>
    <row r="981" spans="4:4" ht="13" x14ac:dyDescent="0.15">
      <c r="D981" s="1" t="str">
        <v/>
      </c>
    </row>
    <row r="982" spans="4:4" ht="13" x14ac:dyDescent="0.15">
      <c r="D982" s="1" t="str">
        <v/>
      </c>
    </row>
    <row r="983" spans="4:4" ht="13" x14ac:dyDescent="0.15">
      <c r="D983" s="1" t="str">
        <v/>
      </c>
    </row>
    <row r="984" spans="4:4" ht="13" x14ac:dyDescent="0.15">
      <c r="D984" s="1" t="str">
        <v/>
      </c>
    </row>
    <row r="985" spans="4:4" ht="13" x14ac:dyDescent="0.15">
      <c r="D985" s="1" t="str">
        <v/>
      </c>
    </row>
    <row r="986" spans="4:4" ht="13" x14ac:dyDescent="0.15">
      <c r="D986" s="1" t="str">
        <v/>
      </c>
    </row>
    <row r="987" spans="4:4" ht="13" x14ac:dyDescent="0.15">
      <c r="D987" s="1" t="str">
        <v/>
      </c>
    </row>
    <row r="988" spans="4:4" ht="13" x14ac:dyDescent="0.15">
      <c r="D988" s="1" t="str">
        <v/>
      </c>
    </row>
    <row r="989" spans="4:4" ht="13" x14ac:dyDescent="0.15">
      <c r="D989" s="1" t="str">
        <v/>
      </c>
    </row>
    <row r="990" spans="4:4" ht="13" x14ac:dyDescent="0.15">
      <c r="D990" s="1" t="str">
        <v/>
      </c>
    </row>
    <row r="991" spans="4:4" ht="13" x14ac:dyDescent="0.15">
      <c r="D991" s="1" t="str">
        <v/>
      </c>
    </row>
    <row r="992" spans="4:4" ht="13" x14ac:dyDescent="0.15">
      <c r="D992" s="1" t="str">
        <v/>
      </c>
    </row>
    <row r="993" spans="4:4" ht="13" x14ac:dyDescent="0.15">
      <c r="D993" s="1" t="str">
        <v/>
      </c>
    </row>
    <row r="994" spans="4:4" ht="13" x14ac:dyDescent="0.15">
      <c r="D994" s="1" t="str">
        <v/>
      </c>
    </row>
    <row r="995" spans="4:4" ht="13" x14ac:dyDescent="0.15">
      <c r="D995" s="1" t="str">
        <v/>
      </c>
    </row>
    <row r="996" spans="4:4" ht="13" x14ac:dyDescent="0.15">
      <c r="D996" s="1" t="str">
        <v/>
      </c>
    </row>
    <row r="997" spans="4:4" ht="13" x14ac:dyDescent="0.15">
      <c r="D997" s="1" t="str">
        <v/>
      </c>
    </row>
    <row r="998" spans="4:4" ht="13" x14ac:dyDescent="0.15">
      <c r="D998" s="1" t="str">
        <v/>
      </c>
    </row>
    <row r="999" spans="4:4" ht="13" x14ac:dyDescent="0.15">
      <c r="D999" s="1" t="str">
        <v/>
      </c>
    </row>
    <row r="1000" spans="4:4" ht="13" x14ac:dyDescent="0.15">
      <c r="D1000" s="1" t="str"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baseColWidth="10" defaultColWidth="14.5" defaultRowHeight="15.75" customHeight="1" x14ac:dyDescent="0.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6"/>
  <sheetViews>
    <sheetView workbookViewId="0"/>
  </sheetViews>
  <sheetFormatPr baseColWidth="10" defaultColWidth="14.5" defaultRowHeight="15.75" customHeight="1" x14ac:dyDescent="0.15"/>
  <sheetData>
    <row r="1" spans="1:7" ht="15.75" customHeight="1" x14ac:dyDescent="0.15">
      <c r="A1" s="3" t="s">
        <v>29</v>
      </c>
      <c r="B1" s="3" t="s">
        <v>30</v>
      </c>
      <c r="C1" s="3" t="s">
        <v>31</v>
      </c>
      <c r="E1" s="3" t="s">
        <v>32</v>
      </c>
      <c r="F1" s="3" t="s">
        <v>30</v>
      </c>
      <c r="G1" s="3" t="s">
        <v>4</v>
      </c>
    </row>
    <row r="2" spans="1:7" ht="15.75" customHeight="1" x14ac:dyDescent="0.15">
      <c r="A2" s="3">
        <v>1</v>
      </c>
      <c r="B2" s="3">
        <v>100</v>
      </c>
      <c r="C2" s="3">
        <v>100</v>
      </c>
      <c r="D2" s="3">
        <v>1</v>
      </c>
    </row>
    <row r="3" spans="1:7" ht="15.75" customHeight="1" x14ac:dyDescent="0.15">
      <c r="A3" s="3">
        <v>1</v>
      </c>
      <c r="B3" s="3">
        <v>10</v>
      </c>
      <c r="C3" s="3">
        <v>3</v>
      </c>
      <c r="D3" s="3">
        <v>0.2</v>
      </c>
    </row>
    <row r="4" spans="1:7" ht="15.75" customHeight="1" x14ac:dyDescent="0.15">
      <c r="A4" s="3">
        <v>1</v>
      </c>
      <c r="B4" s="3">
        <v>12</v>
      </c>
      <c r="C4" s="3">
        <v>4</v>
      </c>
      <c r="D4" s="3">
        <v>0.2</v>
      </c>
    </row>
    <row r="5" spans="1:7" ht="15.75" customHeight="1" x14ac:dyDescent="0.15">
      <c r="A5" s="3">
        <v>1</v>
      </c>
      <c r="B5" s="3">
        <v>13</v>
      </c>
      <c r="C5" s="3">
        <v>4</v>
      </c>
      <c r="D5" s="3">
        <v>0.2</v>
      </c>
    </row>
    <row r="6" spans="1:7" ht="15.75" customHeight="1" x14ac:dyDescent="0.15">
      <c r="A6" s="3">
        <v>1</v>
      </c>
      <c r="B6" s="3">
        <v>7</v>
      </c>
      <c r="C6" s="3">
        <v>1</v>
      </c>
      <c r="D6" s="3">
        <v>0.2</v>
      </c>
    </row>
    <row r="7" spans="1:7" ht="15.75" customHeight="1" x14ac:dyDescent="0.15">
      <c r="A7" s="3">
        <v>1</v>
      </c>
      <c r="B7" s="3">
        <v>9</v>
      </c>
      <c r="C7" s="3">
        <v>2</v>
      </c>
      <c r="D7" s="3">
        <v>0.2</v>
      </c>
    </row>
    <row r="8" spans="1:7" ht="15.75" customHeight="1" x14ac:dyDescent="0.15">
      <c r="A8" s="3">
        <v>1</v>
      </c>
      <c r="B8" s="3">
        <v>6</v>
      </c>
      <c r="C8" s="3">
        <v>2</v>
      </c>
      <c r="D8" s="3">
        <v>0.2</v>
      </c>
    </row>
    <row r="9" spans="1:7" ht="15.75" customHeight="1" x14ac:dyDescent="0.15">
      <c r="A9" s="3">
        <v>1</v>
      </c>
      <c r="B9" s="3">
        <v>9</v>
      </c>
      <c r="C9" s="3">
        <v>3</v>
      </c>
      <c r="D9" s="3">
        <v>0.2</v>
      </c>
    </row>
    <row r="10" spans="1:7" ht="15.75" customHeight="1" x14ac:dyDescent="0.15">
      <c r="A10" s="3">
        <v>1</v>
      </c>
      <c r="B10" s="3">
        <v>12</v>
      </c>
      <c r="C10" s="3">
        <v>4</v>
      </c>
      <c r="D10" s="3">
        <v>0.2</v>
      </c>
    </row>
    <row r="11" spans="1:7" ht="15.75" customHeight="1" x14ac:dyDescent="0.15">
      <c r="A11" s="3">
        <v>2</v>
      </c>
      <c r="B11" s="3">
        <v>5</v>
      </c>
      <c r="C11" s="3">
        <v>3</v>
      </c>
      <c r="D11" s="3">
        <v>0.2</v>
      </c>
    </row>
    <row r="12" spans="1:7" ht="15.75" customHeight="1" x14ac:dyDescent="0.15">
      <c r="A12" s="3">
        <v>2</v>
      </c>
      <c r="B12" s="3">
        <v>7</v>
      </c>
      <c r="C12" s="3">
        <v>4</v>
      </c>
      <c r="D12" s="3">
        <v>0.2</v>
      </c>
    </row>
    <row r="13" spans="1:7" ht="15.75" customHeight="1" x14ac:dyDescent="0.15">
      <c r="A13" s="3">
        <v>2</v>
      </c>
      <c r="B13" s="3">
        <v>8</v>
      </c>
      <c r="C13" s="3">
        <v>5</v>
      </c>
      <c r="D13" s="3">
        <v>0.2</v>
      </c>
    </row>
    <row r="14" spans="1:7" ht="15.75" customHeight="1" x14ac:dyDescent="0.15">
      <c r="A14" s="3">
        <v>2</v>
      </c>
      <c r="B14" s="3">
        <v>11</v>
      </c>
      <c r="C14" s="3">
        <v>6</v>
      </c>
      <c r="D14" s="3">
        <v>0.2</v>
      </c>
    </row>
    <row r="15" spans="1:7" ht="15.75" customHeight="1" x14ac:dyDescent="0.15">
      <c r="A15" s="3">
        <v>2</v>
      </c>
      <c r="B15" s="3">
        <v>8</v>
      </c>
      <c r="C15" s="3">
        <v>4</v>
      </c>
      <c r="D15" s="3">
        <v>0.2</v>
      </c>
    </row>
    <row r="16" spans="1:7" ht="15.75" customHeight="1" x14ac:dyDescent="0.15">
      <c r="A16" s="3">
        <v>2</v>
      </c>
      <c r="B16" s="3">
        <v>12</v>
      </c>
      <c r="C16" s="3">
        <v>5</v>
      </c>
      <c r="D16" s="3">
        <v>0.2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Form Responses 1</vt:lpstr>
      <vt:lpstr>Sortert</vt:lpstr>
      <vt:lpstr>lab_eksam</vt:lpstr>
      <vt:lpstr>lab_eksam_korr</vt:lpstr>
      <vt:lpstr>Opplevelse</vt:lpstr>
      <vt:lpstr>test</vt:lpstr>
      <vt:lpstr>klasse_1</vt:lpstr>
      <vt:lpstr>klasse_2</vt:lpstr>
      <vt:lpstr>svar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2021-08-30T09:45:42Z</dcterms:modified>
</cp:coreProperties>
</file>